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20370" windowHeight="6165" tabRatio="944"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<sst xmlns="http://schemas.openxmlformats.org/spreadsheetml/2006/main" count="1121" uniqueCount="606">
  <si>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</si>
  <si>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</si>
  <si>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</si>
  <si>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</si>
  <si>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</si>
  <si>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</si>
  <si>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</si>
  <si>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</si>
  <si>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</si>
  <si>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</si>
  <si>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</si>
  <si>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</si>
  <si>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</si>
  <si>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</si>
  <si>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</si>
  <si>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</si>
  <si>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</si>
  <si>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</si>
  <si>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</si>
  <si>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</si>
  <si>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</si>
  <si>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</si>
  <si>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</si>
  <si>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</si>
  <si>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</si>
  <si>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</si>
  <si>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</si>
  <si>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</si>
  <si>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</si>
  <si>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</si>
  <si>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</si>
  <si>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</si>
  <si>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</si>
  <si>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</si>
  <si>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</si>
  <si>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</si>
  <si>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</si>
  <si>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</si>
  <si>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</si>
  <si>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</si>
  <si>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</si>
  <si>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</si>
  <si>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</si>
  <si>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</si>
  <si>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</si>
  <si>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</si>
  <si>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</si>
  <si>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</si>
  <si>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</si>
  <si>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</si>
  <si>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</si>
  <si>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</si>
  <si>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</si>
  <si>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</si>
  <si>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</si>
  <si>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</si>
  <si>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</si>
  <si>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</si>
  <si>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</si>
  <si>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</si>
  <si>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</si>
  <si>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</si>
  <si>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</si>
  <si>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</si>
  <si>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</si>
  <si>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</si>
  <si>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</si>
  <si>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</si>
  <si>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</si>
  <si>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</si>
  <si>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</si>
  <si>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</si>
  <si>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</si>
  <si>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</si>
  <si>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</si>
  <si>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</si>
  <si>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</si>
  <si>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</si>
  <si>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</si>
  <si>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</si>
  <si>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</si>
  <si>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</si>
  <si>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</si>
  <si>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</si>
  <si>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</si>
  <si>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</si>
  <si>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</si>
  <si>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</si>
  <si>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</si>
  <si>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</si>
  <si>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</si>
  <si>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</si>
  <si>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</si>
  <si>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</si>
  <si>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</si>
  <si>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</si>
  <si>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</si>
  <si>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</si>
  <si>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</si>
  <si>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</si>
  <si>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</si>
  <si>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</si>
  <si>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</si>
  <si>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</si>
  <si>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</si>
  <si>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</si>
  <si>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</si>
  <si>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</si>
  <si>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</si>
  <si>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</si>
  <si>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</si>
  <si>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</si>
  <si>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</si>
  <si>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</si>
  <si>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</si>
  <si>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</si>
  <si>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</si>
  <si>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</si>
  <si>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</si>
  <si>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</si>
  <si>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</si>
  <si>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</si>
  <si>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</si>
  <si>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</si>
  <si>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</si>
  <si>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</si>
  <si>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</si>
  <si>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</si>
  <si>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</si>
  <si>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</si>
  <si>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</si>
  <si>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</si>
  <si>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</si>
  <si>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</si>
  <si>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</si>
  <si>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</si>
  <si>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</si>
  <si>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</si>
  <si>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</si>
  <si>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</si>
  <si>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</si>
  <si>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</si>
  <si>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</si>
  <si>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</si>
  <si>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</si>
  <si>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</si>
  <si>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</si>
  <si>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</si>
  <si>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</si>
  <si>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</si>
  <si>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</si>
  <si>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</si>
  <si>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</si>
  <si>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</si>
  <si>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</si>
  <si>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</si>
  <si>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</si>
  <si>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</si>
  <si>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</si>
  <si>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</si>
  <si>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</si>
  <si>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</si>
  <si>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</si>
  <si>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</si>
  <si>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</si>
  <si>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</si>
  <si>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</si>
  <si>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</si>
  <si>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</si>
  <si>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</si>
  <si>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</si>
  <si>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</si>
  <si>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</si>
  <si>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</si>
  <si>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</si>
  <si>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</si>
  <si>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</si>
  <si>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</si>
  <si>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</si>
  <si>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</si>
  <si>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</si>
  <si>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</si>
  <si>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</si>
  <si>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</si>
  <si>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</si>
  <si>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</si>
  <si>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</si>
  <si>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</si>
  <si>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</si>
  <si>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</si>
  <si>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</si>
  <si>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</si>
  <si>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</si>
  <si>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</si>
  <si>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</si>
  <si>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</si>
  <si>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</si>
  <si>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</si>
  <si>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</si>
  <si>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</si>
  <si>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</si>
  <si>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</si>
  <si>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</si>
  <si>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</si>
  <si>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</si>
  <si>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</si>
  <si>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</si>
  <si>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</si>
  <si>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</si>
  <si>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</si>
  <si>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佐賀県多久市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</si>
  <si>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</si>
  <si>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</si>
  <si>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</si>
  <si>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</si>
  <si>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</si>
  <si>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</si>
  <si>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</si>
  <si>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</si>
  <si>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</si>
  <si>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</si>
  <si>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</si>
  <si>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</si>
  <si>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</si>
  <si>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</si>
  <si>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</si>
  <si>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</si>
  <si>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</si>
  <si>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</si>
  <si>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</si>
  <si>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</si>
  <si>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</si>
  <si>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</si>
  <si>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</si>
  <si>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</si>
  <si>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</si>
  <si>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</si>
  <si>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</si>
  <si>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</si>
  <si>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</si>
  <si>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</si>
  <si>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</si>
  <si>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</si>
  <si>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</si>
  <si>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</si>
  <si>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</si>
  <si>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</si>
  <si>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</si>
  <si>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</si>
  <si>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</si>
  <si>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</si>
  <si>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</si>
  <si>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</si>
  <si>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</si>
  <si>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</si>
  <si>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</si>
  <si>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</si>
  <si>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</si>
  <si>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</si>
  <si>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</si>
  <si>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</si>
  <si>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</si>
  <si>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</si>
  <si>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</si>
  <si>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</si>
  <si>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</si>
  <si>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</si>
  <si>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</si>
  <si>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</si>
  <si>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</si>
  <si>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</si>
  <si>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</si>
  <si>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</si>
  <si>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</si>
  <si>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</si>
  <si>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</si>
  <si>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</si>
  <si>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</si>
  <si>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</si>
  <si>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</si>
  <si>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</si>
  <si>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</si>
  <si>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</si>
  <si>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</si>
  <si>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</si>
  <si>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</si>
  <si>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</si>
  <si>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</si>
  <si>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</si>
  <si>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</si>
  <si>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</si>
  <si>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</si>
  <si>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</si>
  <si>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</si>
  <si>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</si>
  <si>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</si>
  <si>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</si>
  <si>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</si>
  <si>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</si>
  <si>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</si>
  <si>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</si>
  <si>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</si>
  <si>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</si>
  <si>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</si>
  <si>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</si>
  <si>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</si>
  <si>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</si>
  <si>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</si>
  <si>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</si>
  <si>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</si>
  <si>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</si>
  <si>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</si>
  <si>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</si>
  <si>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</si>
  <si>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</si>
  <si>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</si>
  <si>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</si>
  <si>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</si>
  <si>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</si>
  <si>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</si>
  <si>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</si>
  <si>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</si>
  <si>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</si>
  <si>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</si>
  <si>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</si>
  <si>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</si>
  <si>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</si>
  <si>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</si>
  <si>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</si>
  <si>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</si>
  <si>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</si>
  <si>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</si>
  <si>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</si>
  <si>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</si>
  <si>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</si>
  <si>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</si>
  <si>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</si>
  <si>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</si>
  <si>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</si>
  <si>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</si>
  <si>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</si>
  <si>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</si>
  <si>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</si>
  <si>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</si>
  <si>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</si>
  <si>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</si>
  <si>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</si>
  <si>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</si>
  <si>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</si>
  <si>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</si>
  <si>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</si>
  <si>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</si>
  <si>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</si>
  <si>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</si>
  <si>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</si>
  <si>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</si>
  <si>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</si>
  <si>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</si>
  <si>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</si>
  <si>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</si>
  <si>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佐賀県多久市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</si>
  <si>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</si>
  <si>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</si>
  <si>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</si>
  <si>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</si>
  <si>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</si>
  <si>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</si>
  <si>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</si>
  <si>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</si>
  <si>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</si>
  <si>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</si>
  <si>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</si>
  <si>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</si>
  <si>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</si>
  <si>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</si>
  <si>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</si>
  <si>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</si>
  <si>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</si>
  <si>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</si>
  <si>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</si>
  <si>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</si>
  <si>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</si>
  <si>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多久市給与管理・物品調達特別会計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</si>
  <si>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</si>
  <si>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</si>
  <si>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</si>
  <si>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</si>
  <si>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</si>
  <si>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</si>
  <si>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</si>
  <si>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</si>
  <si>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</si>
  <si>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</si>
  <si>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</si>
  <si>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</si>
  <si>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</si>
  <si>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</si>
  <si>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</si>
  <si>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</si>
  <si>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</si>
  <si>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</si>
  <si>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多久市公共下水道事業特別会計</t>
    <phoneticPr fontId="5"/>
  </si>
  <si>
    <t>法非適用企業</t>
    <phoneticPr fontId="5"/>
  </si>
  <si>
    <t>多久市農業集落排水事業特別会計</t>
    <phoneticPr fontId="5"/>
  </si>
  <si>
    <t>法非適用企業</t>
    <phoneticPr fontId="5"/>
  </si>
  <si>
    <t>多久市宅地造成事業特別会計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</si>
  <si>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</si>
  <si>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</si>
  <si>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</si>
  <si>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</si>
  <si>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</si>
  <si>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</si>
  <si>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</si>
  <si>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</si>
  <si>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</si>
  <si>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</si>
  <si>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</si>
  <si>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</si>
  <si>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</si>
  <si>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</si>
  <si>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</si>
  <si>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</si>
  <si>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</si>
  <si>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</si>
  <si>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</si>
  <si>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</si>
  <si>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</si>
  <si>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</si>
  <si>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</si>
  <si>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</si>
  <si>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</si>
  <si>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</si>
  <si>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</si>
  <si>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</si>
  <si>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</si>
  <si>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</si>
  <si>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</si>
  <si>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</si>
  <si>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</si>
  <si>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</si>
  <si>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</si>
  <si>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</si>
  <si>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</si>
  <si>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</si>
  <si>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</si>
  <si>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</si>
  <si>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</si>
  <si>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</si>
  <si>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</si>
  <si>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</si>
  <si>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</si>
  <si>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</si>
  <si>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</si>
  <si>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</si>
  <si>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</si>
  <si>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</si>
  <si>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</si>
  <si>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</si>
  <si>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</si>
  <si>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</si>
  <si>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</si>
  <si>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</si>
  <si>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</si>
  <si>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</si>
  <si>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</si>
  <si>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</si>
  <si>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</si>
  <si>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</si>
  <si>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</si>
  <si>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多久市農業集落排水事業特別会計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</si>
  <si>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</si>
  <si>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多久市水道事業会計</t>
    <phoneticPr fontId="5"/>
  </si>
  <si>
    <t>(Ｆ)</t>
    <phoneticPr fontId="5"/>
  </si>
  <si>
    <t>多久市病院事業会計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</si>
  <si>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</si>
  <si>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</si>
  <si>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</si>
  <si>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</si>
  <si>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</si>
  <si>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</si>
  <si>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</si>
  <si>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</si>
  <si>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</si>
  <si>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</si>
  <si>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</si>
  <si>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</si>
  <si>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</si>
  <si>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</si>
  <si>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</si>
  <si>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</si>
  <si>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</si>
  <si>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</si>
  <si>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</si>
  <si>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</si>
  <si>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</si>
  <si>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</si>
  <si>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</si>
  <si>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</si>
  <si>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</si>
  <si>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</si>
  <si>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</si>
  <si>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</si>
  <si>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</si>
  <si>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</si>
  <si>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</si>
  <si>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</si>
  <si>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</si>
  <si>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</si>
  <si>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</si>
  <si>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</si>
  <si>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</si>
  <si>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</si>
  <si>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</si>
  <si>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</si>
  <si>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</si>
  <si>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</si>
  <si>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</si>
  <si>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</si>
  <si>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</si>
  <si>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</si>
  <si>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</si>
  <si>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</si>
  <si>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</si>
  <si>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</si>
  <si>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</si>
  <si>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</si>
  <si>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</si>
  <si>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</si>
  <si>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</si>
  <si>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</si>
  <si>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</si>
  <si>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</si>
  <si>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</si>
  <si>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</si>
  <si>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</si>
  <si>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</si>
  <si>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</si>
  <si>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</si>
  <si>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</si>
  <si>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</si>
  <si>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</si>
  <si>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</si>
  <si>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</si>
  <si>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</si>
  <si>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</si>
  <si>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</si>
  <si>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</si>
  <si>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</si>
  <si>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</si>
  <si>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</si>
  <si>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</si>
  <si>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</si>
  <si>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</si>
  <si>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</si>
  <si>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</si>
  <si>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</si>
  <si>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</si>
  <si>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</si>
  <si>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</si>
  <si>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0.99</t>
  </si>
  <si>
    <t>▲ 8.53</t>
  </si>
  <si>
    <t>▲ 2.69</t>
  </si>
  <si>
    <t>多久市水道事業会計</t>
  </si>
  <si>
    <t>多久市病院事業会計</t>
  </si>
  <si>
    <t>一般会計</t>
  </si>
  <si>
    <t>多久市宅地造成事業特別会計</t>
  </si>
  <si>
    <t>多久市後期高齢者医療特別会計</t>
  </si>
  <si>
    <t>多久市土地区画整理事業特別会計</t>
  </si>
  <si>
    <t>多久市給与管理・物品調達特別会計</t>
  </si>
  <si>
    <t>多久市国民健康保険事業特別会計</t>
  </si>
  <si>
    <t>▲ 2.52</t>
  </si>
  <si>
    <t>▲ 3.91</t>
  </si>
  <si>
    <t>▲ 0.72</t>
  </si>
  <si>
    <t>その他会計（赤字）</t>
  </si>
  <si>
    <t>その他会計（黒字）</t>
  </si>
  <si>
    <t>天山地区共同衛生処理場組合</t>
    <rPh sb="0" eb="2">
      <t>テンザン</t>
    </rPh>
    <rPh sb="2" eb="4">
      <t>チク</t>
    </rPh>
    <rPh sb="4" eb="6">
      <t>キョウドウ</t>
    </rPh>
    <rPh sb="6" eb="8">
      <t>エイセイ</t>
    </rPh>
    <rPh sb="8" eb="11">
      <t>ショリジョウ</t>
    </rPh>
    <rPh sb="11" eb="13">
      <t>クミアイ</t>
    </rPh>
    <phoneticPr fontId="11"/>
  </si>
  <si>
    <t>天山地区共同斎場組合</t>
    <rPh sb="0" eb="2">
      <t>テンザン</t>
    </rPh>
    <rPh sb="2" eb="4">
      <t>チク</t>
    </rPh>
    <rPh sb="4" eb="6">
      <t>キョウドウ</t>
    </rPh>
    <rPh sb="6" eb="8">
      <t>サイジョウ</t>
    </rPh>
    <rPh sb="8" eb="10">
      <t>クミアイ</t>
    </rPh>
    <phoneticPr fontId="11"/>
  </si>
  <si>
    <t>佐賀中部広域連合（普通会計）</t>
    <rPh sb="0" eb="2">
      <t>サガ</t>
    </rPh>
    <rPh sb="2" eb="4">
      <t>チュウブ</t>
    </rPh>
    <rPh sb="4" eb="6">
      <t>コウイキ</t>
    </rPh>
    <rPh sb="6" eb="8">
      <t>レンゴウ</t>
    </rPh>
    <rPh sb="9" eb="11">
      <t>フツウ</t>
    </rPh>
    <rPh sb="11" eb="13">
      <t>カイケイ</t>
    </rPh>
    <phoneticPr fontId="11"/>
  </si>
  <si>
    <t>佐賀中部広域連合（介護保険会計）</t>
    <rPh sb="0" eb="2">
      <t>サガ</t>
    </rPh>
    <rPh sb="2" eb="4">
      <t>チュウブ</t>
    </rPh>
    <rPh sb="4" eb="6">
      <t>コウイキ</t>
    </rPh>
    <rPh sb="6" eb="8">
      <t>レンゴウ</t>
    </rPh>
    <rPh sb="9" eb="11">
      <t>カイゴ</t>
    </rPh>
    <rPh sb="11" eb="13">
      <t>ホケン</t>
    </rPh>
    <rPh sb="13" eb="15">
      <t>カイケイ</t>
    </rPh>
    <phoneticPr fontId="11"/>
  </si>
  <si>
    <t>佐賀西部広域水道企業団</t>
    <rPh sb="0" eb="2">
      <t>サガ</t>
    </rPh>
    <rPh sb="2" eb="4">
      <t>セイブ</t>
    </rPh>
    <rPh sb="4" eb="6">
      <t>コウイキ</t>
    </rPh>
    <rPh sb="6" eb="8">
      <t>スイドウ</t>
    </rPh>
    <rPh sb="8" eb="10">
      <t>キギョウ</t>
    </rPh>
    <rPh sb="10" eb="11">
      <t>ダン</t>
    </rPh>
    <phoneticPr fontId="11"/>
  </si>
  <si>
    <t>佐賀県後期高齢者医療広域連合（普通会計）</t>
    <rPh sb="0" eb="3">
      <t>サガケン</t>
    </rPh>
    <rPh sb="3" eb="5">
      <t>コウキ</t>
    </rPh>
    <rPh sb="5" eb="8">
      <t>コウレイシャ</t>
    </rPh>
    <rPh sb="8" eb="10">
      <t>イリョウ</t>
    </rPh>
    <rPh sb="10" eb="12">
      <t>コウイキ</t>
    </rPh>
    <rPh sb="12" eb="14">
      <t>レンゴウ</t>
    </rPh>
    <rPh sb="15" eb="17">
      <t>フツウ</t>
    </rPh>
    <rPh sb="17" eb="19">
      <t>カイケイ</t>
    </rPh>
    <phoneticPr fontId="11"/>
  </si>
  <si>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11"/>
  </si>
  <si>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11"/>
  </si>
  <si>
    <t>佐賀県市町総合事務組合（交通災害共済）</t>
    <rPh sb="0" eb="3">
      <t>サガケン</t>
    </rPh>
    <rPh sb="3" eb="4">
      <t>シ</t>
    </rPh>
    <rPh sb="4" eb="5">
      <t>マチ</t>
    </rPh>
    <rPh sb="5" eb="7">
      <t>ソウゴウ</t>
    </rPh>
    <rPh sb="7" eb="9">
      <t>ジム</t>
    </rPh>
    <rPh sb="9" eb="11">
      <t>クミアイ</t>
    </rPh>
    <rPh sb="12" eb="14">
      <t>コウツウ</t>
    </rPh>
    <rPh sb="14" eb="16">
      <t>サイガイ</t>
    </rPh>
    <rPh sb="16" eb="18">
      <t>キョウサイ</t>
    </rPh>
    <phoneticPr fontId="11"/>
  </si>
  <si>
    <t>天山地区共同環境組合</t>
    <rPh sb="0" eb="2">
      <t>テンザン</t>
    </rPh>
    <rPh sb="2" eb="4">
      <t>チク</t>
    </rPh>
    <rPh sb="4" eb="6">
      <t>キョウドウ</t>
    </rPh>
    <rPh sb="6" eb="8">
      <t>カンキョウ</t>
    </rPh>
    <rPh sb="8" eb="10">
      <t>クミアイ</t>
    </rPh>
    <phoneticPr fontId="11"/>
  </si>
  <si>
    <t>多久市土地開発公社</t>
    <rPh sb="0" eb="3">
      <t>タクシ</t>
    </rPh>
    <rPh sb="3" eb="5">
      <t>トチ</t>
    </rPh>
    <rPh sb="5" eb="7">
      <t>カイハツ</t>
    </rPh>
    <rPh sb="7" eb="9">
      <t>コウシャ</t>
    </rPh>
    <phoneticPr fontId="11"/>
  </si>
  <si>
    <t>一般財団法人　多久市学校給食振興会</t>
    <rPh sb="0" eb="2">
      <t>イッパン</t>
    </rPh>
    <rPh sb="2" eb="4">
      <t>ザイダン</t>
    </rPh>
    <rPh sb="4" eb="6">
      <t>ホウジン</t>
    </rPh>
    <rPh sb="7" eb="10">
      <t>タクシ</t>
    </rPh>
    <rPh sb="10" eb="12">
      <t>ガッコウ</t>
    </rPh>
    <rPh sb="12" eb="14">
      <t>キュウショク</t>
    </rPh>
    <rPh sb="14" eb="17">
      <t>シンコウカイ</t>
    </rPh>
    <phoneticPr fontId="11"/>
  </si>
  <si>
    <t>公益財団法人　孔子の里</t>
    <rPh sb="0" eb="2">
      <t>コウエキ</t>
    </rPh>
    <rPh sb="2" eb="4">
      <t>ザイダン</t>
    </rPh>
    <rPh sb="4" eb="6">
      <t>ホウジン</t>
    </rPh>
    <rPh sb="7" eb="9">
      <t>コウシ</t>
    </rPh>
    <rPh sb="10" eb="11">
      <t>サト</t>
    </rPh>
    <phoneticPr fontId="11"/>
  </si>
  <si>
    <t>鉱害復旧施設基金</t>
    <rPh sb="0" eb="2">
      <t>コウガイ</t>
    </rPh>
    <rPh sb="2" eb="4">
      <t>フッキュウ</t>
    </rPh>
    <rPh sb="4" eb="6">
      <t>シセツ</t>
    </rPh>
    <rPh sb="6" eb="8">
      <t>キキン</t>
    </rPh>
    <phoneticPr fontId="11"/>
  </si>
  <si>
    <t>都市施設建設基金</t>
    <rPh sb="0" eb="2">
      <t>トシ</t>
    </rPh>
    <rPh sb="2" eb="4">
      <t>シセツ</t>
    </rPh>
    <rPh sb="4" eb="6">
      <t>ケンセツ</t>
    </rPh>
    <rPh sb="6" eb="8">
      <t>キキン</t>
    </rPh>
    <phoneticPr fontId="11"/>
  </si>
  <si>
    <t>環境衛生施設建設基金</t>
    <rPh sb="0" eb="2">
      <t>カンキョウ</t>
    </rPh>
    <rPh sb="2" eb="4">
      <t>エイセイ</t>
    </rPh>
    <rPh sb="4" eb="6">
      <t>シセツ</t>
    </rPh>
    <rPh sb="6" eb="8">
      <t>ケンセツ</t>
    </rPh>
    <rPh sb="8" eb="10">
      <t>キキン</t>
    </rPh>
    <phoneticPr fontId="11"/>
  </si>
  <si>
    <t>福祉振興基金</t>
    <rPh sb="0" eb="2">
      <t>フクシ</t>
    </rPh>
    <rPh sb="2" eb="4">
      <t>シンコウ</t>
    </rPh>
    <rPh sb="4" eb="6">
      <t>キキン</t>
    </rPh>
    <phoneticPr fontId="11"/>
  </si>
  <si>
    <t>退職基金</t>
    <rPh sb="0" eb="2">
      <t>タイショク</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</si>
  <si>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</si>
  <si>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</si>
  <si>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</si>
  <si>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8" eb="40">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</si>
  <si>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</si>
  <si>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</si>
  <si>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</si>
  <si>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</si>
  <si>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</si>
  <si>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</si>
  <si>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2">
      <t>ショウライ</t>
    </rPh>
    <rPh sb="2" eb="4">
      <t>フタン</t>
    </rPh>
    <rPh sb="4" eb="6">
      <t>ヒリツ</t>
    </rPh>
    <rPh sb="7" eb="9">
      <t>サンテイ</t>
    </rPh>
    <rPh sb="22" eb="24">
      <t>ジッシツ</t>
    </rPh>
    <rPh sb="24" eb="27">
      <t>コウサイヒ</t>
    </rPh>
    <rPh sb="27" eb="29">
      <t>ヒリツ</t>
    </rPh>
    <rPh sb="36" eb="37">
      <t>ヒョウ</t>
    </rPh>
    <rPh sb="38" eb="40">
      <t>ブンセキ</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</si>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</sst>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65876</c:v>
                </c:pt>
                <c:pt idx="4">
                  <c:v>68468</c:v>
                </c:pt>
              </c:numCache>
            </c:numRef>
          </c:val>
          <c:smooth val="0"/>
          <c:extLst xmlns:c16r2="http://schemas.microsoft.com/office/drawing/2015/06/chart">
            <c:ext xmlns:c16="http://schemas.microsoft.com/office/drawing/2014/chart" uri="{C3380CC4-5D6E-409C-BE32-E72D297353CC}">
              <c16:uniqueId val="{00000000-F3D6-47B3-91E2-851FDA3B8A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87796</c:v>
                </c:pt>
                <c:pt idx="1">
                  <c:v>95774</c:v>
                </c:pt>
                <c:pt idx="2">
                  <c:v>55200</c:v>
                </c:pt>
                <c:pt idx="3">
                  <c:v>105961</c:v>
                </c:pt>
                <c:pt idx="4">
                  <c:v>119459</c:v>
                </c:pt>
              </c:numCache>
            </c:numRef>
          </c:val>
          <c:smooth val="0"/>
          <c:extLst xmlns:c16r2="http://schemas.microsoft.com/office/drawing/2015/06/chart">
            <c:ext xmlns:c16="http://schemas.microsoft.com/office/drawing/2014/chart" uri="{C3380CC4-5D6E-409C-BE32-E72D297353CC}">
              <c16:uniqueId val="{00000001-F3D6-47B3-91E2-851FDA3B8A28}"/>
            </c:ext>
          </c:extLst>
        </c:ser>
        <c:dLbls>
          <c:showLegendKey val="0"/>
          <c:showVal val="0"/>
          <c:showCatName val="0"/>
          <c:showSerName val="0"/>
          <c:showPercent val="0"/>
          <c:showBubbleSize val="0"/>
        </c:dLbls>
        <c:marker val="1"/>
        <c:smooth val="0"/>
        <c:axId val="103746560"/>
        <c:axId val="103752832"/>
      </c:lineChart>
      <c:catAx>
        <c:axId val="10374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52832"/>
        <c:crosses val="autoZero"/>
        <c:auto val="1"/>
        <c:lblAlgn val="ctr"/>
        <c:lblOffset val="100"/>
        <c:tickLblSkip val="1"/>
        <c:tickMarkSkip val="1"/>
        <c:noMultiLvlLbl val="0"/>
      </c:catAx>
      <c:valAx>
        <c:axId val="103752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74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4.5599999999999996</c:v>
                </c:pt>
                <c:pt idx="1">
                  <c:v>5</c:v>
                </c:pt>
                <c:pt idx="2">
                  <c:v>14.73</c:v>
                </c:pt>
                <c:pt idx="3">
                  <c:v>5.0599999999999996</c:v>
                </c:pt>
                <c:pt idx="4">
                  <c:v>4.9000000000000004</c:v>
                </c:pt>
              </c:numCache>
            </c:numRef>
          </c:val>
          <c:extLst xmlns:c16r2="http://schemas.microsoft.com/office/drawing/2015/06/chart">
            <c:ext xmlns:c16="http://schemas.microsoft.com/office/drawing/2014/chart" uri="{C3380CC4-5D6E-409C-BE32-E72D297353CC}">
              <c16:uniqueId val="{00000000-9A41-4A73-ABB6-317C483CA1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20.309999999999999</c:v>
                </c:pt>
                <c:pt idx="1">
                  <c:v>19.34</c:v>
                </c:pt>
                <c:pt idx="2">
                  <c:v>20.57</c:v>
                </c:pt>
                <c:pt idx="3">
                  <c:v>21.63</c:v>
                </c:pt>
                <c:pt idx="4">
                  <c:v>19.399999999999999</c:v>
                </c:pt>
              </c:numCache>
            </c:numRef>
          </c:val>
          <c:extLst xmlns:c16r2="http://schemas.microsoft.com/office/drawing/2015/06/chart">
            <c:ext xmlns:c16="http://schemas.microsoft.com/office/drawing/2014/chart" uri="{C3380CC4-5D6E-409C-BE32-E72D297353CC}">
              <c16:uniqueId val="{00000001-9A41-4A73-ABB6-317C483CA1E3}"/>
            </c:ext>
          </c:extLst>
        </c:ser>
        <c:dLbls>
          <c:showLegendKey val="0"/>
          <c:showVal val="0"/>
          <c:showCatName val="0"/>
          <c:showSerName val="0"/>
          <c:showPercent val="0"/>
          <c:showBubbleSize val="0"/>
        </c:dLbls>
        <c:gapWidth val="250"/>
        <c:overlap val="100"/>
        <c:axId val="136439296"/>
        <c:axId val="136441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-0.99</c:v>
                </c:pt>
                <c:pt idx="2">
                  <c:v>11.58</c:v>
                </c:pt>
                <c:pt idx="3">
                  <c:v>-8.5299999999999994</c:v>
                </c:pt>
                <c:pt idx="4">
                  <c:v>-2.69</c:v>
                </c:pt>
              </c:numCache>
            </c:numRef>
          </c:val>
          <c:smooth val="0"/>
          <c:extLst xmlns:c16r2="http://schemas.microsoft.com/office/drawing/2015/06/chart">
            <c:ext xmlns:c16="http://schemas.microsoft.com/office/drawing/2014/chart" uri="{C3380CC4-5D6E-409C-BE32-E72D297353CC}">
              <c16:uniqueId val="{00000002-9A41-4A73-ABB6-317C483CA1E3}"/>
            </c:ext>
          </c:extLst>
        </c:ser>
        <c:dLbls>
          <c:showLegendKey val="0"/>
          <c:showVal val="0"/>
          <c:showCatName val="0"/>
          <c:showSerName val="0"/>
          <c:showPercent val="0"/>
          <c:showBubbleSize val="0"/>
        </c:dLbls>
        <c:marker val="1"/>
        <c:smooth val="0"/>
        <c:axId val="136439296"/>
        <c:axId val="136441216"/>
      </c:lineChart>
      <c:catAx>
        <c:axId val="1364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441216"/>
        <c:crosses val="autoZero"/>
        <c:auto val="1"/>
        <c:lblAlgn val="ctr"/>
        <c:lblOffset val="100"/>
        <c:tickLblSkip val="1"/>
        <c:tickMarkSkip val="1"/>
        <c:noMultiLvlLbl val="0"/>
      </c:catAx>
      <c:valAx>
        <c:axId val="136441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08D-408A-8764-58B89CB9A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8D-408A-8764-58B89CB9A28A}"/>
            </c:ext>
          </c:extLst>
        </c:ser>
        <c:ser>
          <c:idx val="2"/>
          <c:order val="2"/>
          <c:tx>
            <c:strRef>
              <c:f>データシート!$A$29</c:f>
              <c:strCache>
                <c:ptCount val="1"/>
                <c:pt idx="0">
                  <c:v>多久市国民健康保険事業特別会計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2.52</c:v>
                </c:pt>
                <c:pt idx="3">
                  <c:v>#N/A</c:v>
                </c:pt>
                <c:pt idx="4">
                  <c:v>3.91</c:v>
                </c:pt>
                <c:pt idx="5">
                  <c:v>#N/A</c:v>
                </c:pt>
                <c:pt idx="6">
                  <c:v>0.72</c:v>
                </c:pt>
                <c:pt idx="7">
                  <c:v>#N/A</c:v>
                </c:pt>
                <c:pt idx="8">
                  <c:v>#N/A</c:v>
                </c:pt>
                <c:pt idx="9">
                  <c:v>0</c:v>
                </c:pt>
              </c:numCache>
            </c:numRef>
          </c:val>
          <c:extLst xmlns:c16r2="http://schemas.microsoft.com/office/drawing/2015/06/chart">
            <c:ext xmlns:c16="http://schemas.microsoft.com/office/drawing/2014/chart" uri="{C3380CC4-5D6E-409C-BE32-E72D297353CC}">
              <c16:uniqueId val="{00000002-F08D-408A-8764-58B89CB9A28A}"/>
            </c:ext>
          </c:extLst>
        </c:ser>
        <c:ser>
          <c:idx val="3"/>
          <c:order val="3"/>
          <c:tx>
            <c:strRef>
              <c:f>データシート!$A$30</c:f>
              <c:strCache>
                <c:ptCount val="1"/>
                <c:pt idx="0">
                  <c:v>多久市給与管理・物品調達特別会計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08D-408A-8764-58B89CB9A28A}"/>
            </c:ext>
          </c:extLst>
        </c:ser>
        <c:ser>
          <c:idx val="4"/>
          <c:order val="4"/>
          <c:tx>
            <c:strRef>
              <c:f>データシート!$A$31</c:f>
              <c:strCache>
                <c:ptCount val="1"/>
                <c:pt idx="0">
                  <c:v>多久市土地区画整理事業特別会計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9.7899999999999991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08D-408A-8764-58B89CB9A28A}"/>
            </c:ext>
          </c:extLst>
        </c:ser>
        <c:ser>
          <c:idx val="5"/>
          <c:order val="5"/>
          <c:tx>
            <c:strRef>
              <c:f>データシート!$A$32</c:f>
              <c:strCache>
                <c:ptCount val="1"/>
                <c:pt idx="0">
                  <c:v>多久市後期高齢者医療特別会計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08D-408A-8764-58B89CB9A28A}"/>
            </c:ext>
          </c:extLst>
        </c:ser>
        <c:ser>
          <c:idx val="6"/>
          <c:order val="6"/>
          <c:tx>
            <c:strRef>
              <c:f>データシート!$A$33</c:f>
              <c:strCache>
                <c:ptCount val="1"/>
                <c:pt idx="0">
                  <c:v>多久市宅地造成事業特別会計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2.4900000000000002</c:v>
                </c:pt>
                <c:pt idx="6">
                  <c:v>#N/A</c:v>
                </c:pt>
                <c:pt idx="7">
                  <c:v>2.04</c:v>
                </c:pt>
                <c:pt idx="8">
                  <c:v>#N/A</c:v>
                </c:pt>
                <c:pt idx="9">
                  <c:v>2.0299999999999998</c:v>
                </c:pt>
              </c:numCache>
            </c:numRef>
          </c:val>
          <c:extLst xmlns:c16r2="http://schemas.microsoft.com/office/drawing/2015/06/chart">
            <c:ext xmlns:c16="http://schemas.microsoft.com/office/drawing/2014/chart" uri="{C3380CC4-5D6E-409C-BE32-E72D297353CC}">
              <c16:uniqueId val="{00000006-F08D-408A-8764-58B89CB9A28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4.55</c:v>
                </c:pt>
                <c:pt idx="2">
                  <c:v>#N/A</c:v>
                </c:pt>
                <c:pt idx="3">
                  <c:v>4.99</c:v>
                </c:pt>
                <c:pt idx="4">
                  <c:v>#N/A</c:v>
                </c:pt>
                <c:pt idx="5">
                  <c:v>4.93</c:v>
                </c:pt>
                <c:pt idx="6">
                  <c:v>#N/A</c:v>
                </c:pt>
                <c:pt idx="7">
                  <c:v>5.0599999999999996</c:v>
                </c:pt>
                <c:pt idx="8">
                  <c:v>#N/A</c:v>
                </c:pt>
                <c:pt idx="9">
                  <c:v>4.8899999999999997</c:v>
                </c:pt>
              </c:numCache>
            </c:numRef>
          </c:val>
          <c:extLst xmlns:c16r2="http://schemas.microsoft.com/office/drawing/2015/06/chart">
            <c:ext xmlns:c16="http://schemas.microsoft.com/office/drawing/2014/chart" uri="{C3380CC4-5D6E-409C-BE32-E72D297353CC}">
              <c16:uniqueId val="{00000007-F08D-408A-8764-58B89CB9A28A}"/>
            </c:ext>
          </c:extLst>
        </c:ser>
        <c:ser>
          <c:idx val="8"/>
          <c:order val="8"/>
          <c:tx>
            <c:strRef>
              <c:f>データシート!$A$35</c:f>
              <c:strCache>
                <c:ptCount val="1"/>
                <c:pt idx="0">
                  <c:v>多久市病院事業会計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10.09</c:v>
                </c:pt>
                <c:pt idx="2">
                  <c:v>#N/A</c:v>
                </c:pt>
                <c:pt idx="3">
                  <c:v>11.32</c:v>
                </c:pt>
                <c:pt idx="4">
                  <c:v>#N/A</c:v>
                </c:pt>
                <c:pt idx="5">
                  <c:v>11.8</c:v>
                </c:pt>
                <c:pt idx="6">
                  <c:v>#N/A</c:v>
                </c:pt>
                <c:pt idx="7">
                  <c:v>10.28</c:v>
                </c:pt>
                <c:pt idx="8">
                  <c:v>#N/A</c:v>
                </c:pt>
                <c:pt idx="9">
                  <c:v>9.7100000000000009</c:v>
                </c:pt>
              </c:numCache>
            </c:numRef>
          </c:val>
          <c:extLst xmlns:c16r2="http://schemas.microsoft.com/office/drawing/2015/06/chart">
            <c:ext xmlns:c16="http://schemas.microsoft.com/office/drawing/2014/chart" uri="{C3380CC4-5D6E-409C-BE32-E72D297353CC}">
              <c16:uniqueId val="{00000008-F08D-408A-8764-58B89CB9A28A}"/>
            </c:ext>
          </c:extLst>
        </c:ser>
        <c:ser>
          <c:idx val="9"/>
          <c:order val="9"/>
          <c:tx>
            <c:strRef>
              <c:f>データシート!$A$36</c:f>
              <c:strCache>
                <c:ptCount val="1"/>
                <c:pt idx="0">
                  <c:v>多久市水道事業会計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9.92</c:v>
                </c:pt>
                <c:pt idx="2">
                  <c:v>#N/A</c:v>
                </c:pt>
                <c:pt idx="3">
                  <c:v>9.65</c:v>
                </c:pt>
                <c:pt idx="4">
                  <c:v>#N/A</c:v>
                </c:pt>
                <c:pt idx="5">
                  <c:v>9.75</c:v>
                </c:pt>
                <c:pt idx="6">
                  <c:v>#N/A</c:v>
                </c:pt>
                <c:pt idx="7">
                  <c:v>10.31</c:v>
                </c:pt>
                <c:pt idx="8">
                  <c:v>#N/A</c:v>
                </c:pt>
                <c:pt idx="9">
                  <c:v>11.04</c:v>
                </c:pt>
              </c:numCache>
            </c:numRef>
          </c:val>
          <c:extLst xmlns:c16r2="http://schemas.microsoft.com/office/drawing/2015/06/chart">
            <c:ext xmlns:c16="http://schemas.microsoft.com/office/drawing/2014/chart" uri="{C3380CC4-5D6E-409C-BE32-E72D297353CC}">
              <c16:uniqueId val="{00000009-F08D-408A-8764-58B89CB9A28A}"/>
            </c:ext>
          </c:extLst>
        </c:ser>
        <c:dLbls>
          <c:showLegendKey val="0"/>
          <c:showVal val="0"/>
          <c:showCatName val="0"/>
          <c:showSerName val="0"/>
          <c:showPercent val="0"/>
          <c:showBubbleSize val="0"/>
        </c:dLbls>
        <c:gapWidth val="150"/>
        <c:overlap val="100"/>
        <c:axId val="136813952"/>
        <c:axId val="136832128"/>
      </c:barChart>
      <c:catAx>
        <c:axId val="1368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32128"/>
        <c:crosses val="autoZero"/>
        <c:auto val="1"/>
        <c:lblAlgn val="ctr"/>
        <c:lblOffset val="100"/>
        <c:tickLblSkip val="1"/>
        <c:tickMarkSkip val="1"/>
        <c:noMultiLvlLbl val="0"/>
      </c:catAx>
      <c:valAx>
        <c:axId val="1368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1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880</c:v>
                </c:pt>
                <c:pt idx="5">
                  <c:v>862</c:v>
                </c:pt>
                <c:pt idx="8">
                  <c:v>890</c:v>
                </c:pt>
                <c:pt idx="11">
                  <c:v>985</c:v>
                </c:pt>
                <c:pt idx="14">
                  <c:v>1029</c:v>
                </c:pt>
              </c:numCache>
            </c:numRef>
          </c:val>
          <c:extLst xmlns:c16r2="http://schemas.microsoft.com/office/drawing/2015/06/chart">
            <c:ext xmlns:c16="http://schemas.microsoft.com/office/drawing/2014/chart" uri="{C3380CC4-5D6E-409C-BE32-E72D297353CC}">
              <c16:uniqueId val="{00000000-7F52-4284-B525-FA2CFE7ADB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F52-4284-B525-FA2CFE7ADB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7F52-4284-B525-FA2CFE7ADB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29</c:v>
                </c:pt>
                <c:pt idx="6">
                  <c:v>29</c:v>
                </c:pt>
                <c:pt idx="9">
                  <c:v>34</c:v>
                </c:pt>
                <c:pt idx="12">
                  <c:v>34</c:v>
                </c:pt>
              </c:numCache>
            </c:numRef>
          </c:val>
          <c:extLst xmlns:c16r2="http://schemas.microsoft.com/office/drawing/2015/06/chart">
            <c:ext xmlns:c16="http://schemas.microsoft.com/office/drawing/2014/chart" uri="{C3380CC4-5D6E-409C-BE32-E72D297353CC}">
              <c16:uniqueId val="{00000003-7F52-4284-B525-FA2CFE7ADB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197</c:v>
                </c:pt>
                <c:pt idx="3">
                  <c:v>189</c:v>
                </c:pt>
                <c:pt idx="6">
                  <c:v>192</c:v>
                </c:pt>
                <c:pt idx="9">
                  <c:v>217</c:v>
                </c:pt>
                <c:pt idx="12">
                  <c:v>225</c:v>
                </c:pt>
              </c:numCache>
            </c:numRef>
          </c:val>
          <c:extLst xmlns:c16r2="http://schemas.microsoft.com/office/drawing/2015/06/chart">
            <c:ext xmlns:c16="http://schemas.microsoft.com/office/drawing/2014/chart" uri="{C3380CC4-5D6E-409C-BE32-E72D297353CC}">
              <c16:uniqueId val="{00000004-7F52-4284-B525-FA2CFE7ADB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F52-4284-B525-FA2CFE7ADB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F52-4284-B525-FA2CFE7ADB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1210</c:v>
                </c:pt>
                <c:pt idx="3">
                  <c:v>1226</c:v>
                </c:pt>
                <c:pt idx="6">
                  <c:v>1223</c:v>
                </c:pt>
                <c:pt idx="9">
                  <c:v>1336</c:v>
                </c:pt>
                <c:pt idx="12">
                  <c:v>1277</c:v>
                </c:pt>
              </c:numCache>
            </c:numRef>
          </c:val>
          <c:extLst xmlns:c16r2="http://schemas.microsoft.com/office/drawing/2015/06/chart">
            <c:ext xmlns:c16="http://schemas.microsoft.com/office/drawing/2014/chart" uri="{C3380CC4-5D6E-409C-BE32-E72D297353CC}">
              <c16:uniqueId val="{00000007-7F52-4284-B525-FA2CFE7ADB31}"/>
            </c:ext>
          </c:extLst>
        </c:ser>
        <c:dLbls>
          <c:showLegendKey val="0"/>
          <c:showVal val="0"/>
          <c:showCatName val="0"/>
          <c:showSerName val="0"/>
          <c:showPercent val="0"/>
          <c:showBubbleSize val="0"/>
        </c:dLbls>
        <c:gapWidth val="100"/>
        <c:overlap val="100"/>
        <c:axId val="130224128"/>
        <c:axId val="13022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549</c:v>
                </c:pt>
                <c:pt idx="2">
                  <c:v>#N/A</c:v>
                </c:pt>
                <c:pt idx="3">
                  <c:v>#N/A</c:v>
                </c:pt>
                <c:pt idx="4">
                  <c:v>583</c:v>
                </c:pt>
                <c:pt idx="5">
                  <c:v>#N/A</c:v>
                </c:pt>
                <c:pt idx="6">
                  <c:v>#N/A</c:v>
                </c:pt>
                <c:pt idx="7">
                  <c:v>554</c:v>
                </c:pt>
                <c:pt idx="8">
                  <c:v>#N/A</c:v>
                </c:pt>
                <c:pt idx="9">
                  <c:v>#N/A</c:v>
                </c:pt>
                <c:pt idx="10">
                  <c:v>602</c:v>
                </c:pt>
                <c:pt idx="11">
                  <c:v>#N/A</c:v>
                </c:pt>
                <c:pt idx="12">
                  <c:v>#N/A</c:v>
                </c:pt>
                <c:pt idx="13">
                  <c:v>507</c:v>
                </c:pt>
                <c:pt idx="14">
                  <c:v>#N/A</c:v>
                </c:pt>
              </c:numCache>
            </c:numRef>
          </c:val>
          <c:smooth val="0"/>
          <c:extLst xmlns:c16r2="http://schemas.microsoft.com/office/drawing/2015/06/chart">
            <c:ext xmlns:c16="http://schemas.microsoft.com/office/drawing/2014/chart" uri="{C3380CC4-5D6E-409C-BE32-E72D297353CC}">
              <c16:uniqueId val="{00000008-7F52-4284-B525-FA2CFE7ADB31}"/>
            </c:ext>
          </c:extLst>
        </c:ser>
        <c:dLbls>
          <c:showLegendKey val="0"/>
          <c:showVal val="0"/>
          <c:showCatName val="0"/>
          <c:showSerName val="0"/>
          <c:showPercent val="0"/>
          <c:showBubbleSize val="0"/>
        </c:dLbls>
        <c:marker val="1"/>
        <c:smooth val="0"/>
        <c:axId val="130224128"/>
        <c:axId val="130225664"/>
      </c:lineChart>
      <c:catAx>
        <c:axId val="13022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25664"/>
        <c:crosses val="autoZero"/>
        <c:auto val="1"/>
        <c:lblAlgn val="ctr"/>
        <c:lblOffset val="100"/>
        <c:tickLblSkip val="1"/>
        <c:tickMarkSkip val="1"/>
        <c:noMultiLvlLbl val="0"/>
      </c:catAx>
      <c:valAx>
        <c:axId val="1302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2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10463</c:v>
                </c:pt>
                <c:pt idx="5">
                  <c:v>10506</c:v>
                </c:pt>
                <c:pt idx="8">
                  <c:v>10238</c:v>
                </c:pt>
                <c:pt idx="11">
                  <c:v>10559</c:v>
                </c:pt>
                <c:pt idx="14">
                  <c:v>11275</c:v>
                </c:pt>
              </c:numCache>
            </c:numRef>
          </c:val>
          <c:extLst xmlns:c16r2="http://schemas.microsoft.com/office/drawing/2015/06/chart">
            <c:ext xmlns:c16="http://schemas.microsoft.com/office/drawing/2014/chart" uri="{C3380CC4-5D6E-409C-BE32-E72D297353CC}">
              <c16:uniqueId val="{00000000-3C7D-4322-B05B-B74A6A3736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341</c:v>
                </c:pt>
                <c:pt idx="5">
                  <c:v>705</c:v>
                </c:pt>
                <c:pt idx="8">
                  <c:v>654</c:v>
                </c:pt>
                <c:pt idx="11">
                  <c:v>599</c:v>
                </c:pt>
                <c:pt idx="14">
                  <c:v>556</c:v>
                </c:pt>
              </c:numCache>
            </c:numRef>
          </c:val>
          <c:extLst xmlns:c16r2="http://schemas.microsoft.com/office/drawing/2015/06/chart">
            <c:ext xmlns:c16="http://schemas.microsoft.com/office/drawing/2014/chart" uri="{C3380CC4-5D6E-409C-BE32-E72D297353CC}">
              <c16:uniqueId val="{00000001-3C7D-4322-B05B-B74A6A3736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7816</c:v>
                </c:pt>
                <c:pt idx="5">
                  <c:v>7318</c:v>
                </c:pt>
                <c:pt idx="8">
                  <c:v>7698</c:v>
                </c:pt>
                <c:pt idx="11">
                  <c:v>8930</c:v>
                </c:pt>
                <c:pt idx="14">
                  <c:v>9220</c:v>
                </c:pt>
              </c:numCache>
            </c:numRef>
          </c:val>
          <c:extLst xmlns:c16r2="http://schemas.microsoft.com/office/drawing/2015/06/chart">
            <c:ext xmlns:c16="http://schemas.microsoft.com/office/drawing/2014/chart" uri="{C3380CC4-5D6E-409C-BE32-E72D297353CC}">
              <c16:uniqueId val="{00000002-3C7D-4322-B05B-B74A6A3736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7D-4322-B05B-B74A6A3736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7D-4322-B05B-B74A6A3736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C7D-4322-B05B-B74A6A3736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2051</c:v>
                </c:pt>
                <c:pt idx="3">
                  <c:v>1881</c:v>
                </c:pt>
                <c:pt idx="6">
                  <c:v>1890</c:v>
                </c:pt>
                <c:pt idx="9">
                  <c:v>1895</c:v>
                </c:pt>
                <c:pt idx="12">
                  <c:v>1845</c:v>
                </c:pt>
              </c:numCache>
            </c:numRef>
          </c:val>
          <c:extLst xmlns:c16r2="http://schemas.microsoft.com/office/drawing/2015/06/chart">
            <c:ext xmlns:c16="http://schemas.microsoft.com/office/drawing/2014/chart" uri="{C3380CC4-5D6E-409C-BE32-E72D297353CC}">
              <c16:uniqueId val="{00000006-3C7D-4322-B05B-B74A6A3736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162</c:v>
                </c:pt>
                <c:pt idx="6">
                  <c:v>165</c:v>
                </c:pt>
                <c:pt idx="9">
                  <c:v>152</c:v>
                </c:pt>
                <c:pt idx="12">
                  <c:v>140</c:v>
                </c:pt>
              </c:numCache>
            </c:numRef>
          </c:val>
          <c:extLst xmlns:c16r2="http://schemas.microsoft.com/office/drawing/2015/06/chart">
            <c:ext xmlns:c16="http://schemas.microsoft.com/office/drawing/2014/chart" uri="{C3380CC4-5D6E-409C-BE32-E72D297353CC}">
              <c16:uniqueId val="{00000007-3C7D-4322-B05B-B74A6A3736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3752</c:v>
                </c:pt>
                <c:pt idx="3">
                  <c:v>3648</c:v>
                </c:pt>
                <c:pt idx="6">
                  <c:v>3467</c:v>
                </c:pt>
                <c:pt idx="9">
                  <c:v>3606</c:v>
                </c:pt>
                <c:pt idx="12">
                  <c:v>3861</c:v>
                </c:pt>
              </c:numCache>
            </c:numRef>
          </c:val>
          <c:extLst xmlns:c16r2="http://schemas.microsoft.com/office/drawing/2015/06/chart">
            <c:ext xmlns:c16="http://schemas.microsoft.com/office/drawing/2014/chart" uri="{C3380CC4-5D6E-409C-BE32-E72D297353CC}">
              <c16:uniqueId val="{00000008-3C7D-4322-B05B-B74A6A3736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3C7D-4322-B05B-B74A6A3736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12670</c:v>
                </c:pt>
                <c:pt idx="3">
                  <c:v>12856</c:v>
                </c:pt>
                <c:pt idx="6">
                  <c:v>12560</c:v>
                </c:pt>
                <c:pt idx="9">
                  <c:v>12940</c:v>
                </c:pt>
                <c:pt idx="12">
                  <c:v>13831</c:v>
                </c:pt>
              </c:numCache>
            </c:numRef>
          </c:val>
          <c:extLst xmlns:c16r2="http://schemas.microsoft.com/office/drawing/2015/06/chart">
            <c:ext xmlns:c16="http://schemas.microsoft.com/office/drawing/2014/chart" uri="{C3380CC4-5D6E-409C-BE32-E72D297353CC}">
              <c16:uniqueId val="{0000000A-3C7D-4322-B05B-B74A6A37367B}"/>
            </c:ext>
          </c:extLst>
        </c:ser>
        <c:dLbls>
          <c:showLegendKey val="0"/>
          <c:showVal val="0"/>
          <c:showCatName val="0"/>
          <c:showSerName val="0"/>
          <c:showPercent val="0"/>
          <c:showBubbleSize val="0"/>
        </c:dLbls>
        <c:gapWidth val="100"/>
        <c:overlap val="100"/>
        <c:axId val="136572288"/>
        <c:axId val="136594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17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3C7D-4322-B05B-B74A6A37367B}"/>
            </c:ext>
          </c:extLst>
        </c:ser>
        <c:dLbls>
          <c:showLegendKey val="0"/>
          <c:showVal val="0"/>
          <c:showCatName val="0"/>
          <c:showSerName val="0"/>
          <c:showPercent val="0"/>
          <c:showBubbleSize val="0"/>
        </c:dLbls>
        <c:marker val="1"/>
        <c:smooth val="0"/>
        <c:axId val="136572288"/>
        <c:axId val="136594944"/>
      </c:lineChart>
      <c:catAx>
        <c:axId val="13657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594944"/>
        <c:crosses val="autoZero"/>
        <c:auto val="1"/>
        <c:lblAlgn val="ctr"/>
        <c:lblOffset val="100"/>
        <c:tickLblSkip val="1"/>
        <c:tickMarkSkip val="1"/>
        <c:noMultiLvlLbl val="0"/>
      </c:catAx>
      <c:valAx>
        <c:axId val="13659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7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1232</c:v>
                </c:pt>
                <c:pt idx="1">
                  <c:v>1298</c:v>
                </c:pt>
                <c:pt idx="2">
                  <c:v>1151</c:v>
                </c:pt>
              </c:numCache>
            </c:numRef>
          </c:val>
          <c:extLst xmlns:c16r2="http://schemas.microsoft.com/office/drawing/2015/06/chart">
            <c:ext xmlns:c16="http://schemas.microsoft.com/office/drawing/2014/chart" uri="{C3380CC4-5D6E-409C-BE32-E72D297353CC}">
              <c16:uniqueId val="{00000000-FFCA-4638-B8EF-5B7D22A7F5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1437</c:v>
                </c:pt>
                <c:pt idx="1">
                  <c:v>1439</c:v>
                </c:pt>
                <c:pt idx="2">
                  <c:v>1442</c:v>
                </c:pt>
              </c:numCache>
            </c:numRef>
          </c:val>
          <c:extLst xmlns:c16r2="http://schemas.microsoft.com/office/drawing/2015/06/chart">
            <c:ext xmlns:c16="http://schemas.microsoft.com/office/drawing/2014/chart" uri="{C3380CC4-5D6E-409C-BE32-E72D297353CC}">
              <c16:uniqueId val="{00000001-FFCA-4638-B8EF-5B7D22A7F5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6111</c:v>
                </c:pt>
                <c:pt idx="1">
                  <c:v>6759</c:v>
                </c:pt>
                <c:pt idx="2">
                  <c:v>6776</c:v>
                </c:pt>
              </c:numCache>
            </c:numRef>
          </c:val>
          <c:extLst xmlns:c16r2="http://schemas.microsoft.com/office/drawing/2015/06/chart">
            <c:ext xmlns:c16="http://schemas.microsoft.com/office/drawing/2014/chart" uri="{C3380CC4-5D6E-409C-BE32-E72D297353CC}">
              <c16:uniqueId val="{00000002-FFCA-4638-B8EF-5B7D22A7F583}"/>
            </c:ext>
          </c:extLst>
        </c:ser>
        <c:dLbls>
          <c:showLegendKey val="0"/>
          <c:showVal val="0"/>
          <c:showCatName val="0"/>
          <c:showSerName val="0"/>
          <c:showPercent val="0"/>
          <c:showBubbleSize val="0"/>
        </c:dLbls>
        <c:gapWidth val="120"/>
        <c:overlap val="100"/>
        <c:axId val="137442432"/>
        <c:axId val="137443968"/>
      </c:barChart>
      <c:catAx>
        <c:axId val="1374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7443968"/>
        <c:crosses val="autoZero"/>
        <c:auto val="1"/>
        <c:lblAlgn val="ctr"/>
        <c:lblOffset val="100"/>
        <c:tickLblSkip val="1"/>
        <c:tickMarkSkip val="1"/>
        <c:noMultiLvlLbl val="0"/>
      </c:catAx>
      <c:valAx>
        <c:axId val="137443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74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{7D27EF72-6735-4BDC-84BD-9D5374E6C041}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84-4C39-B24F-8334A0A8183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{CFB13A0D-52A3-4800-B2F7-F7692C200CDA}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84-4C39-B24F-8334A0A8183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{29BD326D-7E3A-41C4-A84C-4E9FE0237B28}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84-4C39-B24F-8334A0A8183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{42CD63C8-6C31-4502-941A-802183D5670C}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84-4C39-B24F-8334A0A8183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{6FED6999-E2AD-4159-9DD3-14D0DBD672F3}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84-4C39-B24F-8334A0A8183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{FA60F744-E64A-4B0A-8613-3D08EA581662}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84-4C39-B24F-8334A0A8183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{29FA4ABE-7C37-4684-8FBE-2653EC9D9455}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84-4C39-B24F-8334A0A8183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{1F2EEFFC-D53A-4404-ABEB-B68EC19F2A8F}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84-4C39-B24F-8334A0A8183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{D0DF35A3-552B-4CE8-A8FF-B85899472CFE}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84-4C39-B24F-8334A0A818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58.6</c:v>
                </c:pt>
                <c:pt idx="32">
                  <c:v>60.2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E84-4C39-B24F-8334A0A818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{3E25A7BC-7EF1-4E85-ABAB-8ED0509545E6}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84-4C39-B24F-8334A0A8183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{FA0DB3E7-9B50-4B50-92AD-3DD99B0986D3}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84-4C39-B24F-8334A0A8183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{16510CF0-82CD-46AE-B4D4-22461A1DF63F}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84-4C39-B24F-8334A0A8183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{17C86F7D-21EF-48FC-85F8-85CF285EDB55}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84-4C39-B24F-8334A0A8183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{41D8CCD0-3A66-4A5B-AE2C-ED8449DB8E14}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84-4C39-B24F-8334A0A8183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{88FF1C9E-ACEB-43EB-886E-0921DE3E4B7C}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84-4C39-B24F-8334A0A8183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{29EDC511-518D-4E5E-99F4-2274FE05E6AB}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84-4C39-B24F-8334A0A8183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{DD574266-502B-40F3-B7BC-44F3D73EF158}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84-4C39-B24F-8334A0A8183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{3657E562-4008-4ADA-9E68-77DC5C8804A5}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84-4C39-B24F-8334A0A818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57.1</c:v>
                </c:pt>
                <c:pt idx="32">
                  <c:v>55.2</c:v>
                </c:pt>
              </c:numCache>
            </c:numRef>
          </c:xVal>
          <c:yVal>
            <c:numRef>
              <c:f>公会計指標分析・財政指標組合せ分析表!$BP$55:$DC$55</c:f>
              <c:numCache>
                <c:formatCode>#,##0.0;"▲ "#,##0.0</c:formatCode>
                <c:ptCount val="40"/>
                <c:pt idx="16">
                  <c:v>58.5</c:v>
                </c:pt>
                <c:pt idx="24">
                  <c:v>52.3</c:v>
                </c:pt>
                <c:pt idx="32">
                  <c:v>55.4</c:v>
                </c:pt>
              </c:numCache>
            </c:numRef>
          </c:yVal>
          <c:smooth val="0"/>
          <c:extLst xmlns:c16r2="http://schemas.microsoft.com/office/drawing/2015/06/chart">
            <c:ext xmlns:c16="http://schemas.microsoft.com/office/drawing/2014/chart" uri="{C3380CC4-5D6E-409C-BE32-E72D297353CC}">
              <c16:uniqueId val="{00000013-BE84-4C39-B24F-8334A0A81837}"/>
            </c:ext>
          </c:extLst>
        </c:ser>
        <c:dLbls>
          <c:showLegendKey val="0"/>
          <c:showVal val="1"/>
          <c:showCatName val="0"/>
          <c:showSerName val="0"/>
          <c:showPercent val="0"/>
          <c:showBubbleSize val="0"/>
        </c:dLbls>
        <c:axId val="70282240"/>
        <c:axId val="70300800"/>
      </c:scatterChart>
      <c:valAx>
        <c:axId val="70282240"/>
        <c:scaling>
          <c:orientation val="minMax"/>
          <c:max val="57.5"/>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300800"/>
        <c:crosses val="autoZero"/>
        <c:crossBetween val="midCat"/>
      </c:valAx>
      <c:valAx>
        <c:axId val="70300800"/>
        <c:scaling>
          <c:orientation val="minMax"/>
          <c:max val="59.6"/>
          <c:min val="5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282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{79EED5AD-EFB4-4D5C-B18A-2347B2FA6ED7}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C8-4FCB-9B28-3F509FE0398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{AC3A838A-E3A5-4CD1-BD58-66F2AD6A1177}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C8-4FCB-9B28-3F509FE0398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{49AE82E9-1341-49B5-8C09-14D0E8986877}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C8-4FCB-9B28-3F509FE0398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{7F46003F-B986-4AB4-9CF1-4FD266FE5568}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C8-4FCB-9B28-3F509FE0398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{739F61A5-10C8-4812-9306-13DC37B18DBB}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C8-4FCB-9B28-3F509FE0398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{4D068A74-FE95-4398-A63A-D8066BF8AF75}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C8-4FCB-9B28-3F509FE0398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{1B863A73-E4C8-49B6-B41D-5F940B29D596}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C8-4FCB-9B28-3F509FE0398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{FB6952ED-AC25-4D98-A84C-2F2A423C86ED}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C8-4FCB-9B28-3F509FE0398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{0C854D56-1648-4ADE-9219-6CBEC74718F4}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C8-4FCB-9B28-3F509FE03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11.5</c:v>
                </c:pt>
                <c:pt idx="16">
                  <c:v>11</c:v>
                </c:pt>
                <c:pt idx="24">
                  <c:v>11.4</c:v>
                </c:pt>
                <c:pt idx="32">
                  <c:v>10.9</c:v>
                </c:pt>
              </c:numCache>
            </c:numRef>
          </c:xVal>
          <c:yVal>
            <c:numRef>
              <c:f>公会計指標分析・財政指標組合せ分析表!$BP$73:$DC$73</c:f>
              <c:numCache>
                <c:formatCode>#,##0.0;"▲ "#,##0.0</c:formatCode>
                <c:ptCount val="40"/>
                <c:pt idx="8">
                  <c:v>0.3</c:v>
                </c:pt>
              </c:numCache>
            </c:numRef>
          </c:yVal>
          <c:smooth val="0"/>
          <c:extLst xmlns:c16r2="http://schemas.microsoft.com/office/drawing/2015/06/chart">
            <c:ext xmlns:c16="http://schemas.microsoft.com/office/drawing/2014/chart" uri="{C3380CC4-5D6E-409C-BE32-E72D297353CC}">
              <c16:uniqueId val="{00000009-E7C8-4FCB-9B28-3F509FE039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{DF0B31E0-865B-40A7-AC27-CBBDA809FC7B}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C8-4FCB-9B28-3F509FE03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{7A34E9BC-459A-4734-90B6-DB2D92658B2E}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C8-4FCB-9B28-3F509FE0398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{114D1E1E-CDC1-4963-B05E-6BCC062A0A76}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C8-4FCB-9B28-3F509FE0398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{848002B6-D697-4C43-817D-4AD9596444D0}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C8-4FCB-9B28-3F509FE0398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{0F874D50-A6BA-4F66-B140-DD1CE57D4FC2}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C8-4FCB-9B28-3F509FE0398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{9A72E2F7-D66B-4F15-9F2F-71B949AF3033}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C8-4FCB-9B28-3F509FE0398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{9F0FC897-44C3-47F3-BDF1-4D3D6A794842}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C8-4FCB-9B28-3F509FE0398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{745399B8-FFA8-45AE-ADEC-EA9B8614574C}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C8-4FCB-9B28-3F509FE0398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{C73B541F-35DE-466A-8067-80AE7AA1982C}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C8-4FCB-9B28-3F509FE03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9.6999999999999993</c:v>
                </c:pt>
              </c:numCache>
            </c:numRef>
          </c:xVal>
          <c:yVal>
            <c:numRef>
              <c:f>公会計指標分析・財政指標組合せ分析表!$BP$77:$DC$77</c:f>
              <c:numCache>
                <c:formatCode>#,##0.0;"▲ "#,##0.0</c:formatCode>
                <c:ptCount val="40"/>
                <c:pt idx="0">
                  <c:v>65.3</c:v>
                </c:pt>
                <c:pt idx="8">
                  <c:v>60.8</c:v>
                </c:pt>
                <c:pt idx="16">
                  <c:v>58.5</c:v>
                </c:pt>
                <c:pt idx="24">
                  <c:v>52.3</c:v>
                </c:pt>
                <c:pt idx="32">
                  <c:v>55.4</c:v>
                </c:pt>
              </c:numCache>
            </c:numRef>
          </c:yVal>
          <c:smooth val="0"/>
          <c:extLst xmlns:c16r2="http://schemas.microsoft.com/office/drawing/2015/06/chart">
            <c:ext xmlns:c16="http://schemas.microsoft.com/office/drawing/2014/chart" uri="{C3380CC4-5D6E-409C-BE32-E72D297353CC}">
              <c16:uniqueId val="{00000013-E7C8-4FCB-9B28-3F509FE03985}"/>
            </c:ext>
          </c:extLst>
        </c:ser>
        <c:dLbls>
          <c:showLegendKey val="0"/>
          <c:showVal val="1"/>
          <c:showCatName val="0"/>
          <c:showSerName val="0"/>
          <c:showPercent val="0"/>
          <c:showBubbleSize val="0"/>
        </c:dLbls>
        <c:axId val="70592768"/>
        <c:axId val="70611328"/>
      </c:scatterChart>
      <c:valAx>
        <c:axId val="70592768"/>
        <c:scaling>
          <c:orientation val="minMax"/>
          <c:max val="12.2"/>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0611328"/>
        <c:crosses val="autoZero"/>
        <c:crossBetween val="midCat"/>
      </c:valAx>
      <c:valAx>
        <c:axId val="70611328"/>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0592768"/>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財政力指数については昨年度と同じ０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３７ポイントとなったが、市民税の所得割及び法人税の法人税割は上向き傾向となっている。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を下回っているため、引き続き企業誘致による雇用拡大や定住奨励金制度による人口増での税収増を図りつつ、緊急に必要な事業を峻別して投資的経費を抑制する等、支出削減にも取り組んで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75142</xdr:rowOff>
    </xdr:to>
    <xdr:cxnSp macro="">
      <xdr:nvCxnSpPr>
        <xdr:cNvPr id="69" name="直線コネクタ 68"/>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2" name="直線コネクタ 71"/>
        <xdr:cNvCxnSpPr/>
      </xdr:nvCxnSpPr>
      <xdr:spPr>
        <a:xfrm flipV="1">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flipV="1">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8" name="楕円 87"/>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9"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経常一般財源は、歳入は地方税や自動車取得税交付金等の増はあったが、普通交付税の大幅な減額により減となっている。また、歳出では扶助費や繰出金の増加もあり、経常収支比率は昨年度に比べ２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６ポイント増となり類似団体平均を７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発行額の増や高齢化率の上昇、特別会計の減債基金残高がほぼ無くなったことにより、公債費や繰出金のさらなる増加が見込まれるため、事務事業の見直しを進めるとともに第９次多久市行政改革大綱に掲げたとおり、適正な定員管理に取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39370</xdr:rowOff>
    </xdr:to>
    <xdr:cxnSp macro="">
      <xdr:nvCxnSpPr>
        <xdr:cNvPr id="130" name="直線コネクタ 129"/>
        <xdr:cNvCxnSpPr/>
      </xdr:nvCxnSpPr>
      <xdr:spPr>
        <a:xfrm>
          <a:off x="4114800" y="1088669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85344</xdr:rowOff>
    </xdr:to>
    <xdr:cxnSp macro="">
      <xdr:nvCxnSpPr>
        <xdr:cNvPr id="133" name="直線コネクタ 132"/>
        <xdr:cNvCxnSpPr/>
      </xdr:nvCxnSpPr>
      <xdr:spPr>
        <a:xfrm>
          <a:off x="3225800" y="1084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41910</xdr:rowOff>
    </xdr:to>
    <xdr:cxnSp macro="">
      <xdr:nvCxnSpPr>
        <xdr:cNvPr id="136" name="直線コネクタ 135"/>
        <xdr:cNvCxnSpPr/>
      </xdr:nvCxnSpPr>
      <xdr:spPr>
        <a:xfrm>
          <a:off x="2336800" y="1083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162814</xdr:rowOff>
    </xdr:from>
    <xdr:to>
      <xdr:col>15</xdr:col>
      <xdr:colOff>133350</xdr:colOff>
      <xdr:row>61</xdr:row>
      <xdr:rowOff>92964</xdr:rowOff>
    </xdr:to>
    <xdr:sp macro="" textlink="">
      <xdr:nvSpPr>
        <xdr:cNvPr id="137" name="フローチャート: 判断 136"/>
        <xdr:cNvSpPr/>
      </xdr:nvSpPr>
      <xdr:spPr>
        <a:xfrm>
          <a:off x="3175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38" name="テキスト ボックス 137"/>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34798</xdr:rowOff>
    </xdr:from>
    <xdr:to>
      <xdr:col>11</xdr:col>
      <xdr:colOff>31750</xdr:colOff>
      <xdr:row>63</xdr:row>
      <xdr:rowOff>32258</xdr:rowOff>
    </xdr:to>
    <xdr:cxnSp macro="">
      <xdr:nvCxnSpPr>
        <xdr:cNvPr id="139" name="直線コネクタ 138"/>
        <xdr:cNvCxnSpPr/>
      </xdr:nvCxnSpPr>
      <xdr:spPr>
        <a:xfrm>
          <a:off x="1447800" y="1066469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0"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1" name="楕円 150"/>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2" name="テキスト ボックス 151"/>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4" name="テキスト ボックス 153"/>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57" name="楕円 156"/>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58" name="テキスト ボックス 157"/>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当市の昨年度に比べ１，０８３円の減となった要因は、物件費である。ふるさと応援寄附の減による報償費の減少や経費削減による需用費の減額により物件費が減少している状況である。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また、人件費が主な要因となり、類似団体平均と比べると１２，１８０円高い数値となった。特別職および退職者数の増（早期退職含む）により昨年よりも８６，４８２千円の増となった。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130625</xdr:rowOff>
    </xdr:from>
    <xdr:to>
      <xdr:col>23</xdr:col>
      <xdr:colOff>133350</xdr:colOff>
      <xdr:row>81</xdr:row>
      <xdr:rowOff>134979</xdr:rowOff>
    </xdr:to>
    <xdr:cxnSp macro="">
      <xdr:nvCxnSpPr>
        <xdr:cNvPr id="193" name="直線コネクタ 192"/>
        <xdr:cNvCxnSpPr/>
      </xdr:nvCxnSpPr>
      <xdr:spPr>
        <a:xfrm flipV="1">
          <a:off x="4114800" y="14018075"/>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119162</xdr:rowOff>
    </xdr:from>
    <xdr:to>
      <xdr:col>19</xdr:col>
      <xdr:colOff>133350</xdr:colOff>
      <xdr:row>81</xdr:row>
      <xdr:rowOff>134979</xdr:rowOff>
    </xdr:to>
    <xdr:cxnSp macro="">
      <xdr:nvCxnSpPr>
        <xdr:cNvPr id="196" name="直線コネクタ 195"/>
        <xdr:cNvCxnSpPr/>
      </xdr:nvCxnSpPr>
      <xdr:spPr>
        <a:xfrm>
          <a:off x="3225800" y="14006612"/>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68915</xdr:rowOff>
    </xdr:from>
    <xdr:to>
      <xdr:col>15</xdr:col>
      <xdr:colOff>82550</xdr:colOff>
      <xdr:row>81</xdr:row>
      <xdr:rowOff>119162</xdr:rowOff>
    </xdr:to>
    <xdr:cxnSp macro="">
      <xdr:nvCxnSpPr>
        <xdr:cNvPr id="199" name="直線コネクタ 198"/>
        <xdr:cNvCxnSpPr/>
      </xdr:nvCxnSpPr>
      <xdr:spPr>
        <a:xfrm>
          <a:off x="2336800" y="13956365"/>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0" name="フローチャート: 判断 199"/>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xdr:rowOff>
    </xdr:from>
    <xdr:ext cx="762000" cy="259045"/>
    <xdr:sp macro="" textlink="">
      <xdr:nvSpPr>
        <xdr:cNvPr id="201" name="テキスト ボックス 200"/>
        <xdr:cNvSpPr txBox="1"/>
      </xdr:nvSpPr>
      <xdr:spPr>
        <a:xfrm>
          <a:off x="2844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44134</xdr:rowOff>
    </xdr:from>
    <xdr:to>
      <xdr:col>11</xdr:col>
      <xdr:colOff>31750</xdr:colOff>
      <xdr:row>81</xdr:row>
      <xdr:rowOff>68915</xdr:rowOff>
    </xdr:to>
    <xdr:cxnSp macro="">
      <xdr:nvCxnSpPr>
        <xdr:cNvPr id="202" name="直線コネクタ 201"/>
        <xdr:cNvCxnSpPr/>
      </xdr:nvCxnSpPr>
      <xdr:spPr>
        <a:xfrm>
          <a:off x="1447800" y="13931584"/>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79825</xdr:rowOff>
    </xdr:from>
    <xdr:to>
      <xdr:col>23</xdr:col>
      <xdr:colOff>184150</xdr:colOff>
      <xdr:row>82</xdr:row>
      <xdr:rowOff>9975</xdr:rowOff>
    </xdr:to>
    <xdr:sp macro="" textlink="">
      <xdr:nvSpPr>
        <xdr:cNvPr id="212" name="楕円 211"/>
        <xdr:cNvSpPr/>
      </xdr:nvSpPr>
      <xdr:spPr>
        <a:xfrm>
          <a:off x="4902200" y="139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51902</xdr:rowOff>
    </xdr:from>
    <xdr:ext cx="762000" cy="259045"/>
    <xdr:sp macro="" textlink="">
      <xdr:nvSpPr>
        <xdr:cNvPr id="213" name="人件費・物件費等の状況該当値テキスト"/>
        <xdr:cNvSpPr txBox="1"/>
      </xdr:nvSpPr>
      <xdr:spPr>
        <a:xfrm>
          <a:off x="5041900" y="1393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84179</xdr:rowOff>
    </xdr:from>
    <xdr:to>
      <xdr:col>19</xdr:col>
      <xdr:colOff>184150</xdr:colOff>
      <xdr:row>82</xdr:row>
      <xdr:rowOff>14329</xdr:rowOff>
    </xdr:to>
    <xdr:sp macro="" textlink="">
      <xdr:nvSpPr>
        <xdr:cNvPr id="214" name="楕円 213"/>
        <xdr:cNvSpPr/>
      </xdr:nvSpPr>
      <xdr:spPr>
        <a:xfrm>
          <a:off x="4064000" y="139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170556</xdr:rowOff>
    </xdr:from>
    <xdr:ext cx="736600" cy="259045"/>
    <xdr:sp macro="" textlink="">
      <xdr:nvSpPr>
        <xdr:cNvPr id="215" name="テキスト ボックス 214"/>
        <xdr:cNvSpPr txBox="1"/>
      </xdr:nvSpPr>
      <xdr:spPr>
        <a:xfrm>
          <a:off x="3733800" y="140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68362</xdr:rowOff>
    </xdr:from>
    <xdr:to>
      <xdr:col>15</xdr:col>
      <xdr:colOff>133350</xdr:colOff>
      <xdr:row>81</xdr:row>
      <xdr:rowOff>169962</xdr:rowOff>
    </xdr:to>
    <xdr:sp macro="" textlink="">
      <xdr:nvSpPr>
        <xdr:cNvPr id="216" name="楕円 215"/>
        <xdr:cNvSpPr/>
      </xdr:nvSpPr>
      <xdr:spPr>
        <a:xfrm>
          <a:off x="3175000" y="139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8689</xdr:rowOff>
    </xdr:from>
    <xdr:ext cx="762000" cy="259045"/>
    <xdr:sp macro="" textlink="">
      <xdr:nvSpPr>
        <xdr:cNvPr id="217" name="テキスト ボックス 216"/>
        <xdr:cNvSpPr txBox="1"/>
      </xdr:nvSpPr>
      <xdr:spPr>
        <a:xfrm>
          <a:off x="2844800" y="137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18115</xdr:rowOff>
    </xdr:from>
    <xdr:to>
      <xdr:col>11</xdr:col>
      <xdr:colOff>82550</xdr:colOff>
      <xdr:row>81</xdr:row>
      <xdr:rowOff>119715</xdr:rowOff>
    </xdr:to>
    <xdr:sp macro="" textlink="">
      <xdr:nvSpPr>
        <xdr:cNvPr id="218" name="楕円 217"/>
        <xdr:cNvSpPr/>
      </xdr:nvSpPr>
      <xdr:spPr>
        <a:xfrm>
          <a:off x="2286000" y="1390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129892</xdr:rowOff>
    </xdr:from>
    <xdr:ext cx="762000" cy="259045"/>
    <xdr:sp macro="" textlink="">
      <xdr:nvSpPr>
        <xdr:cNvPr id="219" name="テキスト ボックス 218"/>
        <xdr:cNvSpPr txBox="1"/>
      </xdr:nvSpPr>
      <xdr:spPr>
        <a:xfrm>
          <a:off x="1955800" y="1367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164784</xdr:rowOff>
    </xdr:from>
    <xdr:to>
      <xdr:col>7</xdr:col>
      <xdr:colOff>31750</xdr:colOff>
      <xdr:row>81</xdr:row>
      <xdr:rowOff>94934</xdr:rowOff>
    </xdr:to>
    <xdr:sp macro="" textlink="">
      <xdr:nvSpPr>
        <xdr:cNvPr id="220" name="楕円 219"/>
        <xdr:cNvSpPr/>
      </xdr:nvSpPr>
      <xdr:spPr>
        <a:xfrm>
          <a:off x="1397000" y="138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105111</xdr:rowOff>
    </xdr:from>
    <xdr:ext cx="762000" cy="259045"/>
    <xdr:sp macro="" textlink="">
      <xdr:nvSpPr>
        <xdr:cNvPr id="221" name="テキスト ボックス 220"/>
        <xdr:cNvSpPr txBox="1"/>
      </xdr:nvSpPr>
      <xdr:spPr>
        <a:xfrm>
          <a:off x="1066800" y="136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類似団体と比べても依然高い数値となっている。主な要因として、高齢層の職員の割合が類似団体より高いため、数値をおしあげている状況である。今後も業務量を勘案しながら総人件費の抑制に努める。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注釈にあるとおり、当該資料作成時点において平成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年度の数値については前年度数値が引用されている。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5" name="直線コネクタ 254"/>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77611</xdr:rowOff>
    </xdr:to>
    <xdr:cxnSp macro="">
      <xdr:nvCxnSpPr>
        <xdr:cNvPr id="258" name="直線コネクタ 257"/>
        <xdr:cNvCxnSpPr/>
      </xdr:nvCxnSpPr>
      <xdr:spPr>
        <a:xfrm>
          <a:off x="15290800" y="149401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23989</xdr:rowOff>
    </xdr:to>
    <xdr:cxnSp macro="">
      <xdr:nvCxnSpPr>
        <xdr:cNvPr id="261" name="直線コネクタ 260"/>
        <xdr:cNvCxnSpPr/>
      </xdr:nvCxnSpPr>
      <xdr:spPr>
        <a:xfrm>
          <a:off x="14401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4" name="直線コネクタ 263"/>
        <xdr:cNvCxnSpPr/>
      </xdr:nvCxnSpPr>
      <xdr:spPr>
        <a:xfrm flipV="1">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4" name="楕円 273"/>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5"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6" name="楕円 275"/>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7" name="テキスト ボックス 276"/>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8" name="楕円 277"/>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9" name="テキスト ボックス 278"/>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多久市人口が昨年度と比べて１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４％減少しているため、人口千人当たりの職員数は当市の昨年度と比べて０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１４ポイント増加している。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今後も定住奨励金制度等による人口の増加や行政改革の推進を図り、適正な管理に努める。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84999</xdr:rowOff>
    </xdr:from>
    <xdr:to>
      <xdr:col>81</xdr:col>
      <xdr:colOff>44450</xdr:colOff>
      <xdr:row>63</xdr:row>
      <xdr:rowOff>109129</xdr:rowOff>
    </xdr:to>
    <xdr:cxnSp macro="">
      <xdr:nvCxnSpPr>
        <xdr:cNvPr id="320" name="直線コネクタ 319"/>
        <xdr:cNvCxnSpPr/>
      </xdr:nvCxnSpPr>
      <xdr:spPr>
        <a:xfrm>
          <a:off x="16179800" y="1088634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64316</xdr:rowOff>
    </xdr:from>
    <xdr:to>
      <xdr:col>77</xdr:col>
      <xdr:colOff>44450</xdr:colOff>
      <xdr:row>63</xdr:row>
      <xdr:rowOff>84999</xdr:rowOff>
    </xdr:to>
    <xdr:cxnSp macro="">
      <xdr:nvCxnSpPr>
        <xdr:cNvPr id="323" name="直線コネクタ 322"/>
        <xdr:cNvCxnSpPr/>
      </xdr:nvCxnSpPr>
      <xdr:spPr>
        <a:xfrm>
          <a:off x="15290800" y="10865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64316</xdr:rowOff>
    </xdr:to>
    <xdr:cxnSp macro="">
      <xdr:nvCxnSpPr>
        <xdr:cNvPr id="326" name="直線コネクタ 325"/>
        <xdr:cNvCxnSpPr/>
      </xdr:nvCxnSpPr>
      <xdr:spPr>
        <a:xfrm>
          <a:off x="14401800" y="108311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82459</xdr:rowOff>
    </xdr:from>
    <xdr:to>
      <xdr:col>73</xdr:col>
      <xdr:colOff>44450</xdr:colOff>
      <xdr:row>64</xdr:row>
      <xdr:rowOff>12609</xdr:rowOff>
    </xdr:to>
    <xdr:sp macro="" textlink="">
      <xdr:nvSpPr>
        <xdr:cNvPr id="327" name="フローチャート: 判断 326"/>
        <xdr:cNvSpPr/>
      </xdr:nvSpPr>
      <xdr:spPr>
        <a:xfrm>
          <a:off x="15240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168836</xdr:rowOff>
    </xdr:from>
    <xdr:ext cx="762000" cy="259045"/>
    <xdr:sp macro="" textlink="">
      <xdr:nvSpPr>
        <xdr:cNvPr id="328" name="テキスト ボックス 327"/>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63</xdr:row>
      <xdr:rowOff>29845</xdr:rowOff>
    </xdr:to>
    <xdr:cxnSp macro="">
      <xdr:nvCxnSpPr>
        <xdr:cNvPr id="329" name="直線コネクタ 328"/>
        <xdr:cNvCxnSpPr/>
      </xdr:nvCxnSpPr>
      <xdr:spPr>
        <a:xfrm>
          <a:off x="13512800" y="107467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58329</xdr:rowOff>
    </xdr:from>
    <xdr:to>
      <xdr:col>81</xdr:col>
      <xdr:colOff>95250</xdr:colOff>
      <xdr:row>63</xdr:row>
      <xdr:rowOff>159929</xdr:rowOff>
    </xdr:to>
    <xdr:sp macro="" textlink="">
      <xdr:nvSpPr>
        <xdr:cNvPr id="339" name="楕円 338"/>
        <xdr:cNvSpPr/>
      </xdr:nvSpPr>
      <xdr:spPr>
        <a:xfrm>
          <a:off x="169672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30406</xdr:rowOff>
    </xdr:from>
    <xdr:ext cx="762000" cy="259045"/>
    <xdr:sp macro="" textlink="">
      <xdr:nvSpPr>
        <xdr:cNvPr id="340" name="定員管理の状況該当値テキスト"/>
        <xdr:cNvSpPr txBox="1"/>
      </xdr:nvSpPr>
      <xdr:spPr>
        <a:xfrm>
          <a:off x="17106900" y="1083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34199</xdr:rowOff>
    </xdr:from>
    <xdr:to>
      <xdr:col>77</xdr:col>
      <xdr:colOff>95250</xdr:colOff>
      <xdr:row>63</xdr:row>
      <xdr:rowOff>135799</xdr:rowOff>
    </xdr:to>
    <xdr:sp macro="" textlink="">
      <xdr:nvSpPr>
        <xdr:cNvPr id="341" name="楕円 340"/>
        <xdr:cNvSpPr/>
      </xdr:nvSpPr>
      <xdr:spPr>
        <a:xfrm>
          <a:off x="16129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120576</xdr:rowOff>
    </xdr:from>
    <xdr:ext cx="736600" cy="259045"/>
    <xdr:sp macro="" textlink="">
      <xdr:nvSpPr>
        <xdr:cNvPr id="342" name="テキスト ボックス 341"/>
        <xdr:cNvSpPr txBox="1"/>
      </xdr:nvSpPr>
      <xdr:spPr>
        <a:xfrm>
          <a:off x="15798800" y="1092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13516</xdr:rowOff>
    </xdr:from>
    <xdr:to>
      <xdr:col>73</xdr:col>
      <xdr:colOff>44450</xdr:colOff>
      <xdr:row>63</xdr:row>
      <xdr:rowOff>115116</xdr:rowOff>
    </xdr:to>
    <xdr:sp macro="" textlink="">
      <xdr:nvSpPr>
        <xdr:cNvPr id="343" name="楕円 342"/>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125293</xdr:rowOff>
    </xdr:from>
    <xdr:ext cx="762000" cy="259045"/>
    <xdr:sp macro="" textlink="">
      <xdr:nvSpPr>
        <xdr:cNvPr id="344" name="テキスト ボックス 343"/>
        <xdr:cNvSpPr txBox="1"/>
      </xdr:nvSpPr>
      <xdr:spPr>
        <a:xfrm>
          <a:off x="14909800" y="105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150495</xdr:rowOff>
    </xdr:from>
    <xdr:to>
      <xdr:col>68</xdr:col>
      <xdr:colOff>203200</xdr:colOff>
      <xdr:row>63</xdr:row>
      <xdr:rowOff>80645</xdr:rowOff>
    </xdr:to>
    <xdr:sp macro="" textlink="">
      <xdr:nvSpPr>
        <xdr:cNvPr id="345" name="楕円 344"/>
        <xdr:cNvSpPr/>
      </xdr:nvSpPr>
      <xdr:spPr>
        <a:xfrm>
          <a:off x="14351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90822</xdr:rowOff>
    </xdr:from>
    <xdr:ext cx="762000" cy="259045"/>
    <xdr:sp macro="" textlink="">
      <xdr:nvSpPr>
        <xdr:cNvPr id="346" name="テキスト ボックス 345"/>
        <xdr:cNvSpPr txBox="1"/>
      </xdr:nvSpPr>
      <xdr:spPr>
        <a:xfrm>
          <a:off x="14020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7" name="楕円 346"/>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6367</xdr:rowOff>
    </xdr:from>
    <xdr:ext cx="762000" cy="259045"/>
    <xdr:sp macro="" textlink="">
      <xdr:nvSpPr>
        <xdr:cNvPr id="348" name="テキスト ボックス 347"/>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平成１６年～平成１７年度に借入を行った道路橋りょうの改良事業や南多久公民館の改築事業に係る過疎対策事業債の償還が終わったことで、昨年度に比べて０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５ポイント減少している。しかしながら、</a:t>
          </a:r>
          <a:r>
            <a:rPr kumimoji="1" lang="ja-JP" altLang="ja-JP" sz="1300">
              <a:solidFill>
                <a:schemeClr val="dk1"/>
              </a:solidFill>
              <a:effectLst/>
              <a:latin typeface="+mn-lt"/>
              <a:ea typeface="+mn-ea"/>
              <a:cs typeface="+mn-cs"/>
            </a:rPr>
            <a:t>平成２６年度から実施している学校跡地跡施設整備事業費や平成２７年度からの温泉保養宿泊施設整備事業費</a:t>
          </a:r>
          <a:r>
            <a:rPr kumimoji="1" lang="ja-JP" altLang="en-US" sz="1300">
              <a:solidFill>
                <a:schemeClr val="dk1"/>
              </a:solidFill>
              <a:effectLst/>
              <a:latin typeface="+mn-lt"/>
              <a:ea typeface="+mn-ea"/>
              <a:cs typeface="+mn-cs"/>
            </a:rPr>
            <a:t>、平成２８年度からのマテリアルリサイクル建設事業</a:t>
          </a:r>
          <a:r>
            <a:rPr kumimoji="1" lang="ja-JP" altLang="ja-JP" sz="1300">
              <a:solidFill>
                <a:schemeClr val="dk1"/>
              </a:solidFill>
              <a:effectLst/>
              <a:latin typeface="+mn-lt"/>
              <a:ea typeface="+mn-ea"/>
              <a:cs typeface="+mn-cs"/>
            </a:rPr>
            <a:t>に係る償還等による今後の実質公債費比率の上昇が懸念される。</a:t>
          </a:r>
          <a:endParaRPr lang="ja-JP" altLang="ja-JP" sz="1300">
            <a:effectLst/>
          </a:endParaRPr>
        </a:p>
        <a:p>
          <a:r>
            <a:rPr kumimoji="1" lang="ja-JP" altLang="ja-JP" sz="1300">
              <a:solidFill>
                <a:schemeClr val="dk1"/>
              </a:solidFill>
              <a:effectLst/>
              <a:latin typeface="+mn-lt"/>
              <a:ea typeface="+mn-ea"/>
              <a:cs typeface="+mn-cs"/>
            </a:rPr>
            <a:t>今後も、広域クリーンセンター建設事業</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弓道場建設事業等の大型事業が予定されているが、できるだけ補助事業（補助金）の活用を行い、過度に地方債に頼らない財政運営に努める。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82" name="直線コネクタ 381"/>
        <xdr:cNvCxnSpPr/>
      </xdr:nvCxnSpPr>
      <xdr:spPr>
        <a:xfrm flipV="1">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68156</xdr:rowOff>
    </xdr:to>
    <xdr:cxnSp macro="">
      <xdr:nvCxnSpPr>
        <xdr:cNvPr id="385" name="直線コネクタ 384"/>
        <xdr:cNvCxnSpPr/>
      </xdr:nvCxnSpPr>
      <xdr:spPr>
        <a:xfrm>
          <a:off x="15290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76200</xdr:rowOff>
    </xdr:to>
    <xdr:cxnSp macro="">
      <xdr:nvCxnSpPr>
        <xdr:cNvPr id="388" name="直線コネクタ 387"/>
        <xdr:cNvCxnSpPr/>
      </xdr:nvCxnSpPr>
      <xdr:spPr>
        <a:xfrm flipV="1">
          <a:off x="14401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9" name="フローチャート: 判断 388"/>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90" name="テキスト ボックス 389"/>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91" name="直線コネクタ 390"/>
        <xdr:cNvCxnSpPr/>
      </xdr:nvCxnSpPr>
      <xdr:spPr>
        <a:xfrm flipV="1">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5" name="テキスト ボックス 39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1" name="楕円 400"/>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2"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3" name="楕円 402"/>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4" name="テキスト ボックス 40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9" name="楕円 408"/>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0" name="テキスト ボックス 409"/>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地方債現在高の増額により将来負担額は増えているが、</a:t>
          </a:r>
          <a:r>
            <a:rPr kumimoji="1" lang="ja-JP" altLang="ja-JP" sz="1300">
              <a:solidFill>
                <a:schemeClr val="dk1"/>
              </a:solidFill>
              <a:effectLst/>
              <a:latin typeface="+mn-lt"/>
              <a:ea typeface="+mn-ea"/>
              <a:cs typeface="+mn-cs"/>
            </a:rPr>
            <a:t>充当可能基金が増えたことによ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平成２９年度</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昨年同様に算定なしとなった。</a:t>
          </a:r>
          <a:endParaRPr lang="ja-JP" altLang="ja-JP" sz="1300">
            <a:effectLst/>
          </a:endParaRPr>
        </a:p>
        <a:p>
          <a:r>
            <a:rPr kumimoji="1" lang="ja-JP" altLang="ja-JP" sz="1300">
              <a:solidFill>
                <a:schemeClr val="dk1"/>
              </a:solidFill>
              <a:effectLst/>
              <a:latin typeface="+mn-lt"/>
              <a:ea typeface="+mn-ea"/>
              <a:cs typeface="+mn-cs"/>
            </a:rPr>
            <a:t>しかしながら、充当可能基金の大半を占めているのは、鉱害復旧施設基金に代表される特定目的基金であ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財政調整基金については昨年に比べて減額となっているため、</a:t>
          </a:r>
          <a:r>
            <a:rPr kumimoji="1" lang="ja-JP" altLang="ja-JP" sz="1300">
              <a:solidFill>
                <a:schemeClr val="dk1"/>
              </a:solidFill>
              <a:effectLst/>
              <a:latin typeface="+mn-lt"/>
              <a:ea typeface="+mn-ea"/>
              <a:cs typeface="+mn-cs"/>
            </a:rPr>
            <a:t>今後も新規・既存事業の点検や新規発行地方債の抑制等を図る。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48" name="フローチャート: 判断 447"/>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49" name="テキスト ボックス 448"/>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0" name="フローチャート: 判断 449"/>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1" name="テキスト ボックス 450"/>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2" name="フローチャート: 判断 451"/>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3" name="テキスト ボックス 452"/>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93430</xdr:rowOff>
    </xdr:from>
    <xdr:to>
      <xdr:col>68</xdr:col>
      <xdr:colOff>203200</xdr:colOff>
      <xdr:row>14</xdr:row>
      <xdr:rowOff>23580</xdr:rowOff>
    </xdr:to>
    <xdr:sp macro="" textlink="">
      <xdr:nvSpPr>
        <xdr:cNvPr id="459" name="楕円 458"/>
        <xdr:cNvSpPr/>
      </xdr:nvSpPr>
      <xdr:spPr>
        <a:xfrm>
          <a:off x="14351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33757</xdr:rowOff>
    </xdr:from>
    <xdr:ext cx="762000" cy="259045"/>
    <xdr:sp macro="" textlink="">
      <xdr:nvSpPr>
        <xdr:cNvPr id="460" name="テキスト ボックス 459"/>
        <xdr:cNvSpPr txBox="1"/>
      </xdr:nvSpPr>
      <xdr:spPr>
        <a:xfrm>
          <a:off x="14020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特別職および退職者数の増（早期退職含む）により、人件費は昨年よりも８６，４８２千円の増となり、当市の昨年度と比較しても０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７ポイント高くなっている。また、高齢者層の職員の割合が高いため、類似団体平均と比較すると３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７ポイント高い数値となっている。今後も適正な定員管理を行い、人件費の抑制に努める。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146050</xdr:rowOff>
    </xdr:to>
    <xdr:cxnSp macro="">
      <xdr:nvCxnSpPr>
        <xdr:cNvPr id="66" name="直線コネクタ 65"/>
        <xdr:cNvCxnSpPr/>
      </xdr:nvCxnSpPr>
      <xdr:spPr>
        <a:xfrm>
          <a:off x="3987800" y="6436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153670</xdr:rowOff>
    </xdr:to>
    <xdr:cxnSp macro="">
      <xdr:nvCxnSpPr>
        <xdr:cNvPr id="69" name="直線コネクタ 68"/>
        <xdr:cNvCxnSpPr/>
      </xdr:nvCxnSpPr>
      <xdr:spPr>
        <a:xfrm flipV="1">
          <a:off x="3098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153670</xdr:rowOff>
    </xdr:to>
    <xdr:cxnSp macro="">
      <xdr:nvCxnSpPr>
        <xdr:cNvPr id="72" name="直線コネクタ 71"/>
        <xdr:cNvCxnSpPr/>
      </xdr:nvCxnSpPr>
      <xdr:spPr>
        <a:xfrm>
          <a:off x="2209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xdr:cNvCxnSpPr/>
      </xdr:nvCxnSpPr>
      <xdr:spPr>
        <a:xfrm>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ここ数年は類似団体の平均よりも低い数値で移行しているが、当市の昨年度と比べると０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５ポイント増加している。学校跡地跡施設管理費等の減はあったが、主に光熱水費や学校ＩＣＴ機器端末等賃貸借料の増が要因となり、数値の増となった。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91621</xdr:rowOff>
    </xdr:from>
    <xdr:to>
      <xdr:col>82</xdr:col>
      <xdr:colOff>107950</xdr:colOff>
      <xdr:row>13</xdr:row>
      <xdr:rowOff>146050</xdr:rowOff>
    </xdr:to>
    <xdr:cxnSp macro="">
      <xdr:nvCxnSpPr>
        <xdr:cNvPr id="129" name="直線コネクタ 128"/>
        <xdr:cNvCxnSpPr/>
      </xdr:nvCxnSpPr>
      <xdr:spPr>
        <a:xfrm>
          <a:off x="15671800" y="23204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91621</xdr:rowOff>
    </xdr:to>
    <xdr:cxnSp macro="">
      <xdr:nvCxnSpPr>
        <xdr:cNvPr id="132" name="直線コネクタ 131"/>
        <xdr:cNvCxnSpPr/>
      </xdr:nvCxnSpPr>
      <xdr:spPr>
        <a:xfrm>
          <a:off x="14782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69850</xdr:rowOff>
    </xdr:to>
    <xdr:cxnSp macro="">
      <xdr:nvCxnSpPr>
        <xdr:cNvPr id="135" name="直線コネクタ 134"/>
        <xdr:cNvCxnSpPr/>
      </xdr:nvCxnSpPr>
      <xdr:spPr>
        <a:xfrm>
          <a:off x="13893800" y="2276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154214</xdr:rowOff>
    </xdr:from>
    <xdr:to>
      <xdr:col>69</xdr:col>
      <xdr:colOff>92075</xdr:colOff>
      <xdr:row>13</xdr:row>
      <xdr:rowOff>48079</xdr:rowOff>
    </xdr:to>
    <xdr:cxnSp macro="">
      <xdr:nvCxnSpPr>
        <xdr:cNvPr id="138" name="直線コネクタ 137"/>
        <xdr:cNvCxnSpPr/>
      </xdr:nvCxnSpPr>
      <xdr:spPr>
        <a:xfrm>
          <a:off x="13004800" y="221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8" name="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9"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40821</xdr:rowOff>
    </xdr:from>
    <xdr:to>
      <xdr:col>78</xdr:col>
      <xdr:colOff>120650</xdr:colOff>
      <xdr:row>13</xdr:row>
      <xdr:rowOff>142421</xdr:rowOff>
    </xdr:to>
    <xdr:sp macro="" textlink="">
      <xdr:nvSpPr>
        <xdr:cNvPr id="150" name="楕円 149"/>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152598</xdr:rowOff>
    </xdr:from>
    <xdr:ext cx="736600" cy="259045"/>
    <xdr:sp macro="" textlink="">
      <xdr:nvSpPr>
        <xdr:cNvPr id="151" name="テキスト ボックス 150"/>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2" name="楕円 151"/>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3" name="テキスト ボックス 152"/>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4" name="楕円 153"/>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5" name="テキスト ボックス 154"/>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103414</xdr:rowOff>
    </xdr:from>
    <xdr:to>
      <xdr:col>65</xdr:col>
      <xdr:colOff>53975</xdr:colOff>
      <xdr:row>13</xdr:row>
      <xdr:rowOff>33564</xdr:rowOff>
    </xdr:to>
    <xdr:sp macro="" textlink="">
      <xdr:nvSpPr>
        <xdr:cNvPr id="156" name="楕円 155"/>
        <xdr:cNvSpPr/>
      </xdr:nvSpPr>
      <xdr:spPr>
        <a:xfrm>
          <a:off x="12954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43741</xdr:rowOff>
    </xdr:from>
    <xdr:ext cx="762000" cy="259045"/>
    <xdr:sp macro="" textlink="">
      <xdr:nvSpPr>
        <xdr:cNvPr id="157" name="テキスト ボックス 156"/>
        <xdr:cNvSpPr txBox="1"/>
      </xdr:nvSpPr>
      <xdr:spPr>
        <a:xfrm>
          <a:off x="12623800" y="19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９ポイント高くなっており、類似団体よりも３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６ポイント高い状況である。主な要因としては、処遇改善や公定価格の変更等に伴う児童保護費の大幅な増額や障害者支援費の増が挙げられる。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12700</xdr:rowOff>
    </xdr:to>
    <xdr:cxnSp macro="">
      <xdr:nvCxnSpPr>
        <xdr:cNvPr id="190" name="直線コネクタ 189"/>
        <xdr:cNvCxnSpPr/>
      </xdr:nvCxnSpPr>
      <xdr:spPr>
        <a:xfrm>
          <a:off x="3987800" y="10185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93" name="直線コネクタ 192"/>
        <xdr:cNvCxnSpPr/>
      </xdr:nvCxnSpPr>
      <xdr:spPr>
        <a:xfrm flipV="1">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158750</xdr:rowOff>
    </xdr:to>
    <xdr:cxnSp macro="">
      <xdr:nvCxnSpPr>
        <xdr:cNvPr id="196" name="直線コネクタ 195"/>
        <xdr:cNvCxnSpPr/>
      </xdr:nvCxnSpPr>
      <xdr:spPr>
        <a:xfrm>
          <a:off x="2209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69850</xdr:rowOff>
    </xdr:to>
    <xdr:cxnSp macro="">
      <xdr:nvCxnSpPr>
        <xdr:cNvPr id="199" name="直線コネクタ 198"/>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3" name="楕円 212"/>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4" name="テキスト ボックス 213"/>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ポイント高い数値となっている主な要因は、繰出金の増加である。特に公共下水道事業特別会計や農業集落排水事業特別会計については、各減債基金残高が減少したことにより繰入額が減少し、一般会計繰出金が増となっている。今後は維持管理経費等の削減に努める。また、介護保険や後期高齢者医療に係る繰出金についても、高齢化率が高いために増加傾向にあり、数値の上昇が懸念さ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66040</xdr:rowOff>
    </xdr:to>
    <xdr:cxnSp macro="">
      <xdr:nvCxnSpPr>
        <xdr:cNvPr id="251" name="直線コネクタ 250"/>
        <xdr:cNvCxnSpPr/>
      </xdr:nvCxnSpPr>
      <xdr:spPr>
        <a:xfrm>
          <a:off x="15671800" y="9949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58</xdr:row>
      <xdr:rowOff>5080</xdr:rowOff>
    </xdr:to>
    <xdr:cxnSp macro="">
      <xdr:nvCxnSpPr>
        <xdr:cNvPr id="254" name="直線コネクタ 253"/>
        <xdr:cNvCxnSpPr/>
      </xdr:nvCxnSpPr>
      <xdr:spPr>
        <a:xfrm>
          <a:off x="14782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100330</xdr:rowOff>
    </xdr:from>
    <xdr:to>
      <xdr:col>73</xdr:col>
      <xdr:colOff>180975</xdr:colOff>
      <xdr:row>57</xdr:row>
      <xdr:rowOff>100330</xdr:rowOff>
    </xdr:to>
    <xdr:cxnSp macro="">
      <xdr:nvCxnSpPr>
        <xdr:cNvPr id="257" name="直線コネクタ 256"/>
        <xdr:cNvCxnSpPr/>
      </xdr:nvCxnSpPr>
      <xdr:spPr>
        <a:xfrm>
          <a:off x="13893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100330</xdr:rowOff>
    </xdr:to>
    <xdr:cxnSp macro="">
      <xdr:nvCxnSpPr>
        <xdr:cNvPr id="260" name="直線コネクタ 259"/>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xdr:rowOff>
    </xdr:from>
    <xdr:to>
      <xdr:col>82</xdr:col>
      <xdr:colOff>158750</xdr:colOff>
      <xdr:row>58</xdr:row>
      <xdr:rowOff>116840</xdr:rowOff>
    </xdr:to>
    <xdr:sp macro="" textlink="">
      <xdr:nvSpPr>
        <xdr:cNvPr id="270" name="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2" name="楕円 271"/>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3" name="テキスト ボックス 272"/>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4" name="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8" name="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佐賀地域常備消防広域負担金や学校給食センター運営費補助金等の増額により、当市の昨年度と比べると０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４ポイント増加している。経常的な補助金や市が出資する法人等各種の団体への補助金は増加傾向にあるため、今後も補助率の見直しや金額の削除等努める。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127000</xdr:rowOff>
    </xdr:to>
    <xdr:cxnSp macro="">
      <xdr:nvCxnSpPr>
        <xdr:cNvPr id="309" name="直線コネクタ 308"/>
        <xdr:cNvCxnSpPr/>
      </xdr:nvCxnSpPr>
      <xdr:spPr>
        <a:xfrm>
          <a:off x="15671800" y="62809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127000</xdr:rowOff>
    </xdr:to>
    <xdr:cxnSp macro="">
      <xdr:nvCxnSpPr>
        <xdr:cNvPr id="312" name="直線コネクタ 311"/>
        <xdr:cNvCxnSpPr/>
      </xdr:nvCxnSpPr>
      <xdr:spPr>
        <a:xfrm flipV="1">
          <a:off x="14782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163576</xdr:rowOff>
    </xdr:to>
    <xdr:cxnSp macro="">
      <xdr:nvCxnSpPr>
        <xdr:cNvPr id="315" name="直線コネクタ 314"/>
        <xdr:cNvCxnSpPr/>
      </xdr:nvCxnSpPr>
      <xdr:spPr>
        <a:xfrm flipV="1">
          <a:off x="13893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6" name="フローチャート: 判断 315"/>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7" name="テキスト ボックス 31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18" name="直線コネクタ 317"/>
        <xdr:cNvCxnSpPr/>
      </xdr:nvCxnSpPr>
      <xdr:spPr>
        <a:xfrm>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34" name="楕円 333"/>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35" name="テキスト ボックス 334"/>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7" name="テキスト ボックス 336"/>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平成１６年～平成１７年度に借入を行った道路橋りょうの改良事業や南多久公民館の改築事業に係る過疎対策事業債の償還が終わったことで、昨年度に比べて０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減少している。しかしながら、平成２６年度から実施している学校跡地跡施設整備事業費や平成２７年度からの温泉保養宿泊施設整備事業費等に係る償還等による今後の公債費の上昇が懸念されるため、慎重な財政運営を実施して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146050</xdr:rowOff>
    </xdr:to>
    <xdr:cxnSp macro="">
      <xdr:nvCxnSpPr>
        <xdr:cNvPr id="370" name="直線コネクタ 369"/>
        <xdr:cNvCxnSpPr/>
      </xdr:nvCxnSpPr>
      <xdr:spPr>
        <a:xfrm flipV="1">
          <a:off x="3987800" y="132943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146050</xdr:rowOff>
    </xdr:to>
    <xdr:cxnSp macro="">
      <xdr:nvCxnSpPr>
        <xdr:cNvPr id="373" name="直線コネクタ 372"/>
        <xdr:cNvCxnSpPr/>
      </xdr:nvCxnSpPr>
      <xdr:spPr>
        <a:xfrm>
          <a:off x="3098800" y="13225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92711</xdr:rowOff>
    </xdr:to>
    <xdr:cxnSp macro="">
      <xdr:nvCxnSpPr>
        <xdr:cNvPr id="376" name="直線コネクタ 375"/>
        <xdr:cNvCxnSpPr/>
      </xdr:nvCxnSpPr>
      <xdr:spPr>
        <a:xfrm flipV="1">
          <a:off x="2209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7" name="フローチャート: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78" name="テキスト ボックス 377"/>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92711</xdr:rowOff>
    </xdr:to>
    <xdr:cxnSp macro="">
      <xdr:nvCxnSpPr>
        <xdr:cNvPr id="379" name="直線コネクタ 378"/>
        <xdr:cNvCxnSpPr/>
      </xdr:nvCxnSpPr>
      <xdr:spPr>
        <a:xfrm>
          <a:off x="1320800" y="13256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0"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2" name="テキスト ボックス 39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4" name="テキスト ボックス 39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5" name="楕円 39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6" name="テキスト ボックス 395"/>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7" name="楕円 396"/>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98" name="テキスト ボックス 397"/>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公債費以外に係る経常収支比率は、当市の昨年度と比べると３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３ポイント高くなっている。その主な要因は、扶助費と繰出金である。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各分析にも掲げているとおり、今後も経常経費の軽減に向けて努力していく。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90424</xdr:rowOff>
    </xdr:to>
    <xdr:cxnSp macro="">
      <xdr:nvCxnSpPr>
        <xdr:cNvPr id="429" name="直線コネクタ 428"/>
        <xdr:cNvCxnSpPr/>
      </xdr:nvCxnSpPr>
      <xdr:spPr>
        <a:xfrm>
          <a:off x="15671800" y="1331264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77</xdr:row>
      <xdr:rowOff>143002</xdr:rowOff>
    </xdr:to>
    <xdr:cxnSp macro="">
      <xdr:nvCxnSpPr>
        <xdr:cNvPr id="432" name="直線コネクタ 431"/>
        <xdr:cNvCxnSpPr/>
      </xdr:nvCxnSpPr>
      <xdr:spPr>
        <a:xfrm flipV="1">
          <a:off x="14782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143002</xdr:rowOff>
    </xdr:to>
    <xdr:cxnSp macro="">
      <xdr:nvCxnSpPr>
        <xdr:cNvPr id="435" name="直線コネクタ 434"/>
        <xdr:cNvCxnSpPr/>
      </xdr:nvCxnSpPr>
      <xdr:spPr>
        <a:xfrm>
          <a:off x="13893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6" name="フローチャート: 判断 435"/>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37" name="テキスト ボックス 436"/>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92711</xdr:rowOff>
    </xdr:to>
    <xdr:cxnSp macro="">
      <xdr:nvCxnSpPr>
        <xdr:cNvPr id="438" name="直線コネクタ 437"/>
        <xdr:cNvCxnSpPr/>
      </xdr:nvCxnSpPr>
      <xdr:spPr>
        <a:xfrm>
          <a:off x="13004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8" name="楕円 447"/>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49"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0" name="楕円 449"/>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1" name="テキスト ボックス 450"/>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2" name="楕円 451"/>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3" name="テキスト ボックス 452"/>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4" name="楕円 453"/>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5" name="テキスト ボックス 45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6" name="楕円 455"/>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7" name="テキスト ボックス 456"/>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20530</xdr:rowOff>
    </xdr:from>
    <xdr:to>
      <xdr:col>29</xdr:col>
      <xdr:colOff>127000</xdr:colOff>
      <xdr:row>13</xdr:row>
      <xdr:rowOff>60515</xdr:rowOff>
    </xdr:to>
    <xdr:cxnSp macro="">
      <xdr:nvCxnSpPr>
        <xdr:cNvPr id="50" name="直線コネクタ 49"/>
        <xdr:cNvCxnSpPr/>
      </xdr:nvCxnSpPr>
      <xdr:spPr bwMode="auto">
        <a:xfrm flipV="1">
          <a:off x="5003800" y="2297005"/>
          <a:ext cx="647700" cy="3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38227</xdr:rowOff>
    </xdr:from>
    <xdr:to>
      <xdr:col>26</xdr:col>
      <xdr:colOff>50800</xdr:colOff>
      <xdr:row>13</xdr:row>
      <xdr:rowOff>60515</xdr:rowOff>
    </xdr:to>
    <xdr:cxnSp macro="">
      <xdr:nvCxnSpPr>
        <xdr:cNvPr id="53" name="直線コネクタ 52"/>
        <xdr:cNvCxnSpPr/>
      </xdr:nvCxnSpPr>
      <xdr:spPr bwMode="auto">
        <a:xfrm>
          <a:off x="4305300" y="2314702"/>
          <a:ext cx="698500" cy="2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38227</xdr:rowOff>
    </xdr:from>
    <xdr:to>
      <xdr:col>22</xdr:col>
      <xdr:colOff>114300</xdr:colOff>
      <xdr:row>13</xdr:row>
      <xdr:rowOff>100178</xdr:rowOff>
    </xdr:to>
    <xdr:cxnSp macro="">
      <xdr:nvCxnSpPr>
        <xdr:cNvPr id="56" name="直線コネクタ 55"/>
        <xdr:cNvCxnSpPr/>
      </xdr:nvCxnSpPr>
      <xdr:spPr bwMode="auto">
        <a:xfrm flipV="1">
          <a:off x="3606800" y="2314702"/>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49854</xdr:rowOff>
    </xdr:from>
    <xdr:to>
      <xdr:col>22</xdr:col>
      <xdr:colOff>165100</xdr:colOff>
      <xdr:row>13</xdr:row>
      <xdr:rowOff>151454</xdr:rowOff>
    </xdr:to>
    <xdr:sp macro="" textlink="">
      <xdr:nvSpPr>
        <xdr:cNvPr id="57" name="フローチャート: 判断 56"/>
        <xdr:cNvSpPr/>
      </xdr:nvSpPr>
      <xdr:spPr bwMode="auto">
        <a:xfrm>
          <a:off x="42545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136231</xdr:rowOff>
    </xdr:from>
    <xdr:ext cx="762000" cy="259045"/>
    <xdr:sp macro="" textlink="">
      <xdr:nvSpPr>
        <xdr:cNvPr id="58" name="テキスト ボックス 57"/>
        <xdr:cNvSpPr txBox="1"/>
      </xdr:nvSpPr>
      <xdr:spPr>
        <a:xfrm>
          <a:off x="3924300" y="241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100178</xdr:rowOff>
    </xdr:from>
    <xdr:to>
      <xdr:col>18</xdr:col>
      <xdr:colOff>177800</xdr:colOff>
      <xdr:row>14</xdr:row>
      <xdr:rowOff>31045</xdr:rowOff>
    </xdr:to>
    <xdr:cxnSp macro="">
      <xdr:nvCxnSpPr>
        <xdr:cNvPr id="59" name="直線コネクタ 58"/>
        <xdr:cNvCxnSpPr/>
      </xdr:nvCxnSpPr>
      <xdr:spPr bwMode="auto">
        <a:xfrm flipV="1">
          <a:off x="2908300" y="2376653"/>
          <a:ext cx="698500" cy="10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38695</xdr:rowOff>
    </xdr:from>
    <xdr:ext cx="762000" cy="259045"/>
    <xdr:sp macro="" textlink="">
      <xdr:nvSpPr>
        <xdr:cNvPr id="61" name="テキスト ボックス 60"/>
        <xdr:cNvSpPr txBox="1"/>
      </xdr:nvSpPr>
      <xdr:spPr>
        <a:xfrm>
          <a:off x="32258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95369</xdr:rowOff>
    </xdr:from>
    <xdr:ext cx="762000" cy="259045"/>
    <xdr:sp macro="" textlink="">
      <xdr:nvSpPr>
        <xdr:cNvPr id="63" name="テキスト ボックス 62"/>
        <xdr:cNvSpPr txBox="1"/>
      </xdr:nvSpPr>
      <xdr:spPr>
        <a:xfrm>
          <a:off x="2527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141180</xdr:rowOff>
    </xdr:from>
    <xdr:to>
      <xdr:col>29</xdr:col>
      <xdr:colOff>177800</xdr:colOff>
      <xdr:row>13</xdr:row>
      <xdr:rowOff>71330</xdr:rowOff>
    </xdr:to>
    <xdr:sp macro="" textlink="">
      <xdr:nvSpPr>
        <xdr:cNvPr id="69" name="楕円 68"/>
        <xdr:cNvSpPr/>
      </xdr:nvSpPr>
      <xdr:spPr bwMode="auto">
        <a:xfrm>
          <a:off x="5600700" y="224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157707</xdr:rowOff>
    </xdr:from>
    <xdr:ext cx="762000" cy="259045"/>
    <xdr:sp macro="" textlink="">
      <xdr:nvSpPr>
        <xdr:cNvPr id="70" name="人口1人当たり決算額の推移該当値テキスト130"/>
        <xdr:cNvSpPr txBox="1"/>
      </xdr:nvSpPr>
      <xdr:spPr>
        <a:xfrm>
          <a:off x="5740400" y="20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9715</xdr:rowOff>
    </xdr:from>
    <xdr:to>
      <xdr:col>26</xdr:col>
      <xdr:colOff>101600</xdr:colOff>
      <xdr:row>13</xdr:row>
      <xdr:rowOff>111315</xdr:rowOff>
    </xdr:to>
    <xdr:sp macro="" textlink="">
      <xdr:nvSpPr>
        <xdr:cNvPr id="71" name="楕円 70"/>
        <xdr:cNvSpPr/>
      </xdr:nvSpPr>
      <xdr:spPr bwMode="auto">
        <a:xfrm>
          <a:off x="4953000" y="228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121492</xdr:rowOff>
    </xdr:from>
    <xdr:ext cx="736600" cy="259045"/>
    <xdr:sp macro="" textlink="">
      <xdr:nvSpPr>
        <xdr:cNvPr id="72" name="テキスト ボックス 71"/>
        <xdr:cNvSpPr txBox="1"/>
      </xdr:nvSpPr>
      <xdr:spPr>
        <a:xfrm>
          <a:off x="4622800" y="205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158877</xdr:rowOff>
    </xdr:from>
    <xdr:to>
      <xdr:col>22</xdr:col>
      <xdr:colOff>165100</xdr:colOff>
      <xdr:row>13</xdr:row>
      <xdr:rowOff>89027</xdr:rowOff>
    </xdr:to>
    <xdr:sp macro="" textlink="">
      <xdr:nvSpPr>
        <xdr:cNvPr id="73" name="楕円 72"/>
        <xdr:cNvSpPr/>
      </xdr:nvSpPr>
      <xdr:spPr bwMode="auto">
        <a:xfrm>
          <a:off x="4254500" y="226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99204</xdr:rowOff>
    </xdr:from>
    <xdr:ext cx="762000" cy="259045"/>
    <xdr:sp macro="" textlink="">
      <xdr:nvSpPr>
        <xdr:cNvPr id="74" name="テキスト ボックス 73"/>
        <xdr:cNvSpPr txBox="1"/>
      </xdr:nvSpPr>
      <xdr:spPr>
        <a:xfrm>
          <a:off x="3924300" y="203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49378</xdr:rowOff>
    </xdr:from>
    <xdr:to>
      <xdr:col>19</xdr:col>
      <xdr:colOff>38100</xdr:colOff>
      <xdr:row>13</xdr:row>
      <xdr:rowOff>150978</xdr:rowOff>
    </xdr:to>
    <xdr:sp macro="" textlink="">
      <xdr:nvSpPr>
        <xdr:cNvPr id="75" name="楕円 74"/>
        <xdr:cNvSpPr/>
      </xdr:nvSpPr>
      <xdr:spPr bwMode="auto">
        <a:xfrm>
          <a:off x="3556000" y="232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161155</xdr:rowOff>
    </xdr:from>
    <xdr:ext cx="762000" cy="259045"/>
    <xdr:sp macro="" textlink="">
      <xdr:nvSpPr>
        <xdr:cNvPr id="76" name="テキスト ボックス 75"/>
        <xdr:cNvSpPr txBox="1"/>
      </xdr:nvSpPr>
      <xdr:spPr>
        <a:xfrm>
          <a:off x="3225800" y="209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151695</xdr:rowOff>
    </xdr:from>
    <xdr:to>
      <xdr:col>15</xdr:col>
      <xdr:colOff>101600</xdr:colOff>
      <xdr:row>14</xdr:row>
      <xdr:rowOff>81845</xdr:rowOff>
    </xdr:to>
    <xdr:sp macro="" textlink="">
      <xdr:nvSpPr>
        <xdr:cNvPr id="77" name="楕円 76"/>
        <xdr:cNvSpPr/>
      </xdr:nvSpPr>
      <xdr:spPr bwMode="auto">
        <a:xfrm>
          <a:off x="2857500" y="242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92022</xdr:rowOff>
    </xdr:from>
    <xdr:ext cx="762000" cy="259045"/>
    <xdr:sp macro="" textlink="">
      <xdr:nvSpPr>
        <xdr:cNvPr id="78" name="テキスト ボックス 77"/>
        <xdr:cNvSpPr txBox="1"/>
      </xdr:nvSpPr>
      <xdr:spPr>
        <a:xfrm>
          <a:off x="2527300" y="219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179853</xdr:rowOff>
    </xdr:from>
    <xdr:to>
      <xdr:col>29</xdr:col>
      <xdr:colOff>127000</xdr:colOff>
      <xdr:row>35</xdr:row>
      <xdr:rowOff>279979</xdr:rowOff>
    </xdr:to>
    <xdr:cxnSp macro="">
      <xdr:nvCxnSpPr>
        <xdr:cNvPr id="110" name="直線コネクタ 109"/>
        <xdr:cNvCxnSpPr/>
      </xdr:nvCxnSpPr>
      <xdr:spPr bwMode="auto">
        <a:xfrm>
          <a:off x="5003800" y="6790203"/>
          <a:ext cx="647700" cy="10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179853</xdr:rowOff>
    </xdr:from>
    <xdr:to>
      <xdr:col>26</xdr:col>
      <xdr:colOff>50800</xdr:colOff>
      <xdr:row>35</xdr:row>
      <xdr:rowOff>243792</xdr:rowOff>
    </xdr:to>
    <xdr:cxnSp macro="">
      <xdr:nvCxnSpPr>
        <xdr:cNvPr id="113" name="直線コネクタ 112"/>
        <xdr:cNvCxnSpPr/>
      </xdr:nvCxnSpPr>
      <xdr:spPr bwMode="auto">
        <a:xfrm flipV="1">
          <a:off x="4305300" y="6790203"/>
          <a:ext cx="698500" cy="63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221480</xdr:rowOff>
    </xdr:from>
    <xdr:to>
      <xdr:col>22</xdr:col>
      <xdr:colOff>114300</xdr:colOff>
      <xdr:row>35</xdr:row>
      <xdr:rowOff>243792</xdr:rowOff>
    </xdr:to>
    <xdr:cxnSp macro="">
      <xdr:nvCxnSpPr>
        <xdr:cNvPr id="116" name="直線コネクタ 115"/>
        <xdr:cNvCxnSpPr/>
      </xdr:nvCxnSpPr>
      <xdr:spPr bwMode="auto">
        <a:xfrm>
          <a:off x="3606800" y="6831830"/>
          <a:ext cx="698500" cy="2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284809</xdr:rowOff>
    </xdr:from>
    <xdr:ext cx="762000" cy="259045"/>
    <xdr:sp macro="" textlink="">
      <xdr:nvSpPr>
        <xdr:cNvPr id="118" name="テキスト ボックス 117"/>
        <xdr:cNvSpPr txBox="1"/>
      </xdr:nvSpPr>
      <xdr:spPr>
        <a:xfrm>
          <a:off x="3924300" y="68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221480</xdr:rowOff>
    </xdr:from>
    <xdr:to>
      <xdr:col>18</xdr:col>
      <xdr:colOff>177800</xdr:colOff>
      <xdr:row>35</xdr:row>
      <xdr:rowOff>269715</xdr:rowOff>
    </xdr:to>
    <xdr:cxnSp macro="">
      <xdr:nvCxnSpPr>
        <xdr:cNvPr id="119" name="直線コネクタ 118"/>
        <xdr:cNvCxnSpPr/>
      </xdr:nvCxnSpPr>
      <xdr:spPr bwMode="auto">
        <a:xfrm flipV="1">
          <a:off x="2908300" y="6831830"/>
          <a:ext cx="698500" cy="48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229179</xdr:rowOff>
    </xdr:from>
    <xdr:to>
      <xdr:col>29</xdr:col>
      <xdr:colOff>177800</xdr:colOff>
      <xdr:row>35</xdr:row>
      <xdr:rowOff>330779</xdr:rowOff>
    </xdr:to>
    <xdr:sp macro="" textlink="">
      <xdr:nvSpPr>
        <xdr:cNvPr id="129" name="楕円 128"/>
        <xdr:cNvSpPr/>
      </xdr:nvSpPr>
      <xdr:spPr bwMode="auto">
        <a:xfrm>
          <a:off x="5600700" y="683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74256</xdr:rowOff>
    </xdr:from>
    <xdr:ext cx="762000" cy="259045"/>
    <xdr:sp macro="" textlink="">
      <xdr:nvSpPr>
        <xdr:cNvPr id="130" name="人口1人当たり決算額の推移該当値テキスト445"/>
        <xdr:cNvSpPr txBox="1"/>
      </xdr:nvSpPr>
      <xdr:spPr>
        <a:xfrm>
          <a:off x="5740400" y="668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129053</xdr:rowOff>
    </xdr:from>
    <xdr:to>
      <xdr:col>26</xdr:col>
      <xdr:colOff>101600</xdr:colOff>
      <xdr:row>35</xdr:row>
      <xdr:rowOff>230653</xdr:rowOff>
    </xdr:to>
    <xdr:sp macro="" textlink="">
      <xdr:nvSpPr>
        <xdr:cNvPr id="131" name="楕円 130"/>
        <xdr:cNvSpPr/>
      </xdr:nvSpPr>
      <xdr:spPr bwMode="auto">
        <a:xfrm>
          <a:off x="4953000" y="673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240830</xdr:rowOff>
    </xdr:from>
    <xdr:ext cx="736600" cy="259045"/>
    <xdr:sp macro="" textlink="">
      <xdr:nvSpPr>
        <xdr:cNvPr id="132" name="テキスト ボックス 131"/>
        <xdr:cNvSpPr txBox="1"/>
      </xdr:nvSpPr>
      <xdr:spPr>
        <a:xfrm>
          <a:off x="4622800" y="650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192992</xdr:rowOff>
    </xdr:from>
    <xdr:to>
      <xdr:col>22</xdr:col>
      <xdr:colOff>165100</xdr:colOff>
      <xdr:row>35</xdr:row>
      <xdr:rowOff>294592</xdr:rowOff>
    </xdr:to>
    <xdr:sp macro="" textlink="">
      <xdr:nvSpPr>
        <xdr:cNvPr id="133" name="楕円 132"/>
        <xdr:cNvSpPr/>
      </xdr:nvSpPr>
      <xdr:spPr bwMode="auto">
        <a:xfrm>
          <a:off x="4254500" y="6803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304769</xdr:rowOff>
    </xdr:from>
    <xdr:ext cx="762000" cy="259045"/>
    <xdr:sp macro="" textlink="">
      <xdr:nvSpPr>
        <xdr:cNvPr id="134" name="テキスト ボックス 133"/>
        <xdr:cNvSpPr txBox="1"/>
      </xdr:nvSpPr>
      <xdr:spPr>
        <a:xfrm>
          <a:off x="3924300" y="657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170680</xdr:rowOff>
    </xdr:from>
    <xdr:to>
      <xdr:col>19</xdr:col>
      <xdr:colOff>38100</xdr:colOff>
      <xdr:row>35</xdr:row>
      <xdr:rowOff>272280</xdr:rowOff>
    </xdr:to>
    <xdr:sp macro="" textlink="">
      <xdr:nvSpPr>
        <xdr:cNvPr id="135" name="楕円 134"/>
        <xdr:cNvSpPr/>
      </xdr:nvSpPr>
      <xdr:spPr bwMode="auto">
        <a:xfrm>
          <a:off x="3556000" y="678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282457</xdr:rowOff>
    </xdr:from>
    <xdr:ext cx="762000" cy="259045"/>
    <xdr:sp macro="" textlink="">
      <xdr:nvSpPr>
        <xdr:cNvPr id="136" name="テキスト ボックス 135"/>
        <xdr:cNvSpPr txBox="1"/>
      </xdr:nvSpPr>
      <xdr:spPr>
        <a:xfrm>
          <a:off x="3225800" y="654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218915</xdr:rowOff>
    </xdr:from>
    <xdr:to>
      <xdr:col>15</xdr:col>
      <xdr:colOff>101600</xdr:colOff>
      <xdr:row>35</xdr:row>
      <xdr:rowOff>320515</xdr:rowOff>
    </xdr:to>
    <xdr:sp macro="" textlink="">
      <xdr:nvSpPr>
        <xdr:cNvPr id="137" name="楕円 136"/>
        <xdr:cNvSpPr/>
      </xdr:nvSpPr>
      <xdr:spPr bwMode="auto">
        <a:xfrm>
          <a:off x="2857500" y="682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305292</xdr:rowOff>
    </xdr:from>
    <xdr:ext cx="762000" cy="259045"/>
    <xdr:sp macro="" textlink="">
      <xdr:nvSpPr>
        <xdr:cNvPr id="138" name="テキスト ボックス 137"/>
        <xdr:cNvSpPr txBox="1"/>
      </xdr:nvSpPr>
      <xdr:spPr>
        <a:xfrm>
          <a:off x="2527300" y="691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134118</xdr:rowOff>
    </xdr:from>
    <xdr:to>
      <xdr:col>24</xdr:col>
      <xdr:colOff>63500</xdr:colOff>
      <xdr:row>34</xdr:row>
      <xdr:rowOff>69405</xdr:rowOff>
    </xdr:to>
    <xdr:cxnSp macro="">
      <xdr:nvCxnSpPr>
        <xdr:cNvPr id="61" name="直線コネクタ 60"/>
        <xdr:cNvCxnSpPr/>
      </xdr:nvCxnSpPr>
      <xdr:spPr>
        <a:xfrm flipV="1">
          <a:off x="3797300" y="5791968"/>
          <a:ext cx="8382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36220</xdr:rowOff>
    </xdr:from>
    <xdr:to>
      <xdr:col>19</xdr:col>
      <xdr:colOff>177800</xdr:colOff>
      <xdr:row>34</xdr:row>
      <xdr:rowOff>69405</xdr:rowOff>
    </xdr:to>
    <xdr:cxnSp macro="">
      <xdr:nvCxnSpPr>
        <xdr:cNvPr id="64" name="直線コネクタ 63"/>
        <xdr:cNvCxnSpPr/>
      </xdr:nvCxnSpPr>
      <xdr:spPr>
        <a:xfrm>
          <a:off x="2908300" y="5865520"/>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36220</xdr:rowOff>
    </xdr:from>
    <xdr:to>
      <xdr:col>15</xdr:col>
      <xdr:colOff>50800</xdr:colOff>
      <xdr:row>34</xdr:row>
      <xdr:rowOff>92323</xdr:rowOff>
    </xdr:to>
    <xdr:cxnSp macro="">
      <xdr:nvCxnSpPr>
        <xdr:cNvPr id="67" name="直線コネクタ 66"/>
        <xdr:cNvCxnSpPr/>
      </xdr:nvCxnSpPr>
      <xdr:spPr>
        <a:xfrm flipV="1">
          <a:off x="2019300" y="5865520"/>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96939</xdr:rowOff>
    </xdr:from>
    <xdr:to>
      <xdr:col>15</xdr:col>
      <xdr:colOff>101600</xdr:colOff>
      <xdr:row>34</xdr:row>
      <xdr:rowOff>27089</xdr:rowOff>
    </xdr:to>
    <xdr:sp macro="" textlink="">
      <xdr:nvSpPr>
        <xdr:cNvPr id="68" name="フローチャート: 判断 67"/>
        <xdr:cNvSpPr/>
      </xdr:nvSpPr>
      <xdr:spPr>
        <a:xfrm>
          <a:off x="2857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43616</xdr:rowOff>
    </xdr:from>
    <xdr:ext cx="534377" cy="259045"/>
    <xdr:sp macro="" textlink="">
      <xdr:nvSpPr>
        <xdr:cNvPr id="69" name="テキスト ボックス 68"/>
        <xdr:cNvSpPr txBox="1"/>
      </xdr:nvSpPr>
      <xdr:spPr>
        <a:xfrm>
          <a:off x="2641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92323</xdr:rowOff>
    </xdr:from>
    <xdr:to>
      <xdr:col>10</xdr:col>
      <xdr:colOff>114300</xdr:colOff>
      <xdr:row>34</xdr:row>
      <xdr:rowOff>136061</xdr:rowOff>
    </xdr:to>
    <xdr:cxnSp macro="">
      <xdr:nvCxnSpPr>
        <xdr:cNvPr id="70" name="直線コネクタ 69"/>
        <xdr:cNvCxnSpPr/>
      </xdr:nvCxnSpPr>
      <xdr:spPr>
        <a:xfrm flipV="1">
          <a:off x="1130300" y="5921623"/>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83318</xdr:rowOff>
    </xdr:from>
    <xdr:to>
      <xdr:col>24</xdr:col>
      <xdr:colOff>114300</xdr:colOff>
      <xdr:row>34</xdr:row>
      <xdr:rowOff>13468</xdr:rowOff>
    </xdr:to>
    <xdr:sp macro="" textlink="">
      <xdr:nvSpPr>
        <xdr:cNvPr id="80" name="楕円 79"/>
        <xdr:cNvSpPr/>
      </xdr:nvSpPr>
      <xdr:spPr>
        <a:xfrm>
          <a:off x="4584700" y="57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106195</xdr:rowOff>
    </xdr:from>
    <xdr:ext cx="534377" cy="259045"/>
    <xdr:sp macro="" textlink="">
      <xdr:nvSpPr>
        <xdr:cNvPr id="81" name="人件費該当値テキスト"/>
        <xdr:cNvSpPr txBox="1"/>
      </xdr:nvSpPr>
      <xdr:spPr>
        <a:xfrm>
          <a:off x="4686300" y="55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18605</xdr:rowOff>
    </xdr:from>
    <xdr:to>
      <xdr:col>20</xdr:col>
      <xdr:colOff>38100</xdr:colOff>
      <xdr:row>34</xdr:row>
      <xdr:rowOff>120205</xdr:rowOff>
    </xdr:to>
    <xdr:sp macro="" textlink="">
      <xdr:nvSpPr>
        <xdr:cNvPr id="82" name="楕円 81"/>
        <xdr:cNvSpPr/>
      </xdr:nvSpPr>
      <xdr:spPr>
        <a:xfrm>
          <a:off x="3746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136732</xdr:rowOff>
    </xdr:from>
    <xdr:ext cx="534377" cy="259045"/>
    <xdr:sp macro="" textlink="">
      <xdr:nvSpPr>
        <xdr:cNvPr id="83" name="テキスト ボックス 82"/>
        <xdr:cNvSpPr txBox="1"/>
      </xdr:nvSpPr>
      <xdr:spPr>
        <a:xfrm>
          <a:off x="3530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156870</xdr:rowOff>
    </xdr:from>
    <xdr:to>
      <xdr:col>15</xdr:col>
      <xdr:colOff>101600</xdr:colOff>
      <xdr:row>34</xdr:row>
      <xdr:rowOff>87020</xdr:rowOff>
    </xdr:to>
    <xdr:sp macro="" textlink="">
      <xdr:nvSpPr>
        <xdr:cNvPr id="84" name="楕円 83"/>
        <xdr:cNvSpPr/>
      </xdr:nvSpPr>
      <xdr:spPr>
        <a:xfrm>
          <a:off x="2857500" y="58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78147</xdr:rowOff>
    </xdr:from>
    <xdr:ext cx="534377" cy="259045"/>
    <xdr:sp macro="" textlink="">
      <xdr:nvSpPr>
        <xdr:cNvPr id="85" name="テキスト ボックス 84"/>
        <xdr:cNvSpPr txBox="1"/>
      </xdr:nvSpPr>
      <xdr:spPr>
        <a:xfrm>
          <a:off x="2641111" y="59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41523</xdr:rowOff>
    </xdr:from>
    <xdr:to>
      <xdr:col>10</xdr:col>
      <xdr:colOff>165100</xdr:colOff>
      <xdr:row>34</xdr:row>
      <xdr:rowOff>143123</xdr:rowOff>
    </xdr:to>
    <xdr:sp macro="" textlink="">
      <xdr:nvSpPr>
        <xdr:cNvPr id="86" name="楕円 85"/>
        <xdr:cNvSpPr/>
      </xdr:nvSpPr>
      <xdr:spPr>
        <a:xfrm>
          <a:off x="1968500" y="58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134250</xdr:rowOff>
    </xdr:from>
    <xdr:ext cx="534377" cy="259045"/>
    <xdr:sp macro="" textlink="">
      <xdr:nvSpPr>
        <xdr:cNvPr id="87" name="テキスト ボックス 86"/>
        <xdr:cNvSpPr txBox="1"/>
      </xdr:nvSpPr>
      <xdr:spPr>
        <a:xfrm>
          <a:off x="1752111" y="596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85261</xdr:rowOff>
    </xdr:from>
    <xdr:to>
      <xdr:col>6</xdr:col>
      <xdr:colOff>38100</xdr:colOff>
      <xdr:row>35</xdr:row>
      <xdr:rowOff>15411</xdr:rowOff>
    </xdr:to>
    <xdr:sp macro="" textlink="">
      <xdr:nvSpPr>
        <xdr:cNvPr id="88" name="楕円 87"/>
        <xdr:cNvSpPr/>
      </xdr:nvSpPr>
      <xdr:spPr>
        <a:xfrm>
          <a:off x="1079500" y="59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6538</xdr:rowOff>
    </xdr:from>
    <xdr:ext cx="534377" cy="259045"/>
    <xdr:sp macro="" textlink="">
      <xdr:nvSpPr>
        <xdr:cNvPr id="89" name="テキスト ボックス 88"/>
        <xdr:cNvSpPr txBox="1"/>
      </xdr:nvSpPr>
      <xdr:spPr>
        <a:xfrm>
          <a:off x="863111" y="60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124754</xdr:rowOff>
    </xdr:from>
    <xdr:to>
      <xdr:col>24</xdr:col>
      <xdr:colOff>63500</xdr:colOff>
      <xdr:row>57</xdr:row>
      <xdr:rowOff>135174</xdr:rowOff>
    </xdr:to>
    <xdr:cxnSp macro="">
      <xdr:nvCxnSpPr>
        <xdr:cNvPr id="118" name="直線コネクタ 117"/>
        <xdr:cNvCxnSpPr/>
      </xdr:nvCxnSpPr>
      <xdr:spPr>
        <a:xfrm>
          <a:off x="3797300" y="9897404"/>
          <a:ext cx="8382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124754</xdr:rowOff>
    </xdr:from>
    <xdr:to>
      <xdr:col>19</xdr:col>
      <xdr:colOff>177800</xdr:colOff>
      <xdr:row>57</xdr:row>
      <xdr:rowOff>141556</xdr:rowOff>
    </xdr:to>
    <xdr:cxnSp macro="">
      <xdr:nvCxnSpPr>
        <xdr:cNvPr id="121" name="直線コネクタ 120"/>
        <xdr:cNvCxnSpPr/>
      </xdr:nvCxnSpPr>
      <xdr:spPr>
        <a:xfrm flipV="1">
          <a:off x="2908300" y="9897404"/>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141556</xdr:rowOff>
    </xdr:from>
    <xdr:to>
      <xdr:col>15</xdr:col>
      <xdr:colOff>50800</xdr:colOff>
      <xdr:row>58</xdr:row>
      <xdr:rowOff>5062</xdr:rowOff>
    </xdr:to>
    <xdr:cxnSp macro="">
      <xdr:nvCxnSpPr>
        <xdr:cNvPr id="124" name="直線コネクタ 123"/>
        <xdr:cNvCxnSpPr/>
      </xdr:nvCxnSpPr>
      <xdr:spPr>
        <a:xfrm flipV="1">
          <a:off x="2019300" y="9914206"/>
          <a:ext cx="889000" cy="3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70041</xdr:rowOff>
    </xdr:from>
    <xdr:to>
      <xdr:col>15</xdr:col>
      <xdr:colOff>101600</xdr:colOff>
      <xdr:row>58</xdr:row>
      <xdr:rowOff>191</xdr:rowOff>
    </xdr:to>
    <xdr:sp macro="" textlink="">
      <xdr:nvSpPr>
        <xdr:cNvPr id="125" name="フローチャート: 判断 124"/>
        <xdr:cNvSpPr/>
      </xdr:nvSpPr>
      <xdr:spPr>
        <a:xfrm>
          <a:off x="2857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16718</xdr:rowOff>
    </xdr:from>
    <xdr:ext cx="534377" cy="259045"/>
    <xdr:sp macro="" textlink="">
      <xdr:nvSpPr>
        <xdr:cNvPr id="126" name="テキスト ボックス 125"/>
        <xdr:cNvSpPr txBox="1"/>
      </xdr:nvSpPr>
      <xdr:spPr>
        <a:xfrm>
          <a:off x="2641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5062</xdr:rowOff>
    </xdr:from>
    <xdr:to>
      <xdr:col>10</xdr:col>
      <xdr:colOff>114300</xdr:colOff>
      <xdr:row>58</xdr:row>
      <xdr:rowOff>10800</xdr:rowOff>
    </xdr:to>
    <xdr:cxnSp macro="">
      <xdr:nvCxnSpPr>
        <xdr:cNvPr id="127" name="直線コネクタ 126"/>
        <xdr:cNvCxnSpPr/>
      </xdr:nvCxnSpPr>
      <xdr:spPr>
        <a:xfrm flipV="1">
          <a:off x="1130300" y="9949162"/>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84374</xdr:rowOff>
    </xdr:from>
    <xdr:to>
      <xdr:col>24</xdr:col>
      <xdr:colOff>114300</xdr:colOff>
      <xdr:row>58</xdr:row>
      <xdr:rowOff>14524</xdr:rowOff>
    </xdr:to>
    <xdr:sp macro="" textlink="">
      <xdr:nvSpPr>
        <xdr:cNvPr id="137" name="楕円 136"/>
        <xdr:cNvSpPr/>
      </xdr:nvSpPr>
      <xdr:spPr>
        <a:xfrm>
          <a:off x="45847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73954</xdr:rowOff>
    </xdr:from>
    <xdr:to>
      <xdr:col>20</xdr:col>
      <xdr:colOff>38100</xdr:colOff>
      <xdr:row>58</xdr:row>
      <xdr:rowOff>4104</xdr:rowOff>
    </xdr:to>
    <xdr:sp macro="" textlink="">
      <xdr:nvSpPr>
        <xdr:cNvPr id="139" name="楕円 138"/>
        <xdr:cNvSpPr/>
      </xdr:nvSpPr>
      <xdr:spPr>
        <a:xfrm>
          <a:off x="3746500" y="98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166681</xdr:rowOff>
    </xdr:from>
    <xdr:ext cx="534377" cy="259045"/>
    <xdr:sp macro="" textlink="">
      <xdr:nvSpPr>
        <xdr:cNvPr id="140" name="テキスト ボックス 139"/>
        <xdr:cNvSpPr txBox="1"/>
      </xdr:nvSpPr>
      <xdr:spPr>
        <a:xfrm>
          <a:off x="3530111" y="993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90756</xdr:rowOff>
    </xdr:from>
    <xdr:to>
      <xdr:col>15</xdr:col>
      <xdr:colOff>101600</xdr:colOff>
      <xdr:row>58</xdr:row>
      <xdr:rowOff>20906</xdr:rowOff>
    </xdr:to>
    <xdr:sp macro="" textlink="">
      <xdr:nvSpPr>
        <xdr:cNvPr id="141" name="楕円 140"/>
        <xdr:cNvSpPr/>
      </xdr:nvSpPr>
      <xdr:spPr>
        <a:xfrm>
          <a:off x="2857500" y="98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12033</xdr:rowOff>
    </xdr:from>
    <xdr:ext cx="534377" cy="259045"/>
    <xdr:sp macro="" textlink="">
      <xdr:nvSpPr>
        <xdr:cNvPr id="142" name="テキスト ボックス 141"/>
        <xdr:cNvSpPr txBox="1"/>
      </xdr:nvSpPr>
      <xdr:spPr>
        <a:xfrm>
          <a:off x="2641111" y="99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125712</xdr:rowOff>
    </xdr:from>
    <xdr:to>
      <xdr:col>10</xdr:col>
      <xdr:colOff>165100</xdr:colOff>
      <xdr:row>58</xdr:row>
      <xdr:rowOff>55862</xdr:rowOff>
    </xdr:to>
    <xdr:sp macro="" textlink="">
      <xdr:nvSpPr>
        <xdr:cNvPr id="143" name="楕円 142"/>
        <xdr:cNvSpPr/>
      </xdr:nvSpPr>
      <xdr:spPr>
        <a:xfrm>
          <a:off x="1968500" y="98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46989</xdr:rowOff>
    </xdr:from>
    <xdr:ext cx="534377" cy="259045"/>
    <xdr:sp macro="" textlink="">
      <xdr:nvSpPr>
        <xdr:cNvPr id="144" name="テキスト ボックス 143"/>
        <xdr:cNvSpPr txBox="1"/>
      </xdr:nvSpPr>
      <xdr:spPr>
        <a:xfrm>
          <a:off x="1752111" y="99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131450</xdr:rowOff>
    </xdr:from>
    <xdr:to>
      <xdr:col>6</xdr:col>
      <xdr:colOff>38100</xdr:colOff>
      <xdr:row>58</xdr:row>
      <xdr:rowOff>61600</xdr:rowOff>
    </xdr:to>
    <xdr:sp macro="" textlink="">
      <xdr:nvSpPr>
        <xdr:cNvPr id="145" name="楕円 144"/>
        <xdr:cNvSpPr/>
      </xdr:nvSpPr>
      <xdr:spPr>
        <a:xfrm>
          <a:off x="1079500" y="99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52727</xdr:rowOff>
    </xdr:from>
    <xdr:ext cx="534377" cy="259045"/>
    <xdr:sp macro="" textlink="">
      <xdr:nvSpPr>
        <xdr:cNvPr id="146" name="テキスト ボックス 145"/>
        <xdr:cNvSpPr txBox="1"/>
      </xdr:nvSpPr>
      <xdr:spPr>
        <a:xfrm>
          <a:off x="863111" y="99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45549</xdr:rowOff>
    </xdr:from>
    <xdr:to>
      <xdr:col>24</xdr:col>
      <xdr:colOff>63500</xdr:colOff>
      <xdr:row>78</xdr:row>
      <xdr:rowOff>50938</xdr:rowOff>
    </xdr:to>
    <xdr:cxnSp macro="">
      <xdr:nvCxnSpPr>
        <xdr:cNvPr id="177" name="直線コネクタ 176"/>
        <xdr:cNvCxnSpPr/>
      </xdr:nvCxnSpPr>
      <xdr:spPr>
        <a:xfrm>
          <a:off x="3797300" y="13418649"/>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45549</xdr:rowOff>
    </xdr:from>
    <xdr:to>
      <xdr:col>19</xdr:col>
      <xdr:colOff>177800</xdr:colOff>
      <xdr:row>78</xdr:row>
      <xdr:rowOff>46496</xdr:rowOff>
    </xdr:to>
    <xdr:cxnSp macro="">
      <xdr:nvCxnSpPr>
        <xdr:cNvPr id="180" name="直線コネクタ 179"/>
        <xdr:cNvCxnSpPr/>
      </xdr:nvCxnSpPr>
      <xdr:spPr>
        <a:xfrm flipV="1">
          <a:off x="2908300" y="13418649"/>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46496</xdr:rowOff>
    </xdr:from>
    <xdr:to>
      <xdr:col>15</xdr:col>
      <xdr:colOff>50800</xdr:colOff>
      <xdr:row>78</xdr:row>
      <xdr:rowOff>59167</xdr:rowOff>
    </xdr:to>
    <xdr:cxnSp macro="">
      <xdr:nvCxnSpPr>
        <xdr:cNvPr id="183" name="直線コネクタ 182"/>
        <xdr:cNvCxnSpPr/>
      </xdr:nvCxnSpPr>
      <xdr:spPr>
        <a:xfrm flipV="1">
          <a:off x="2019300" y="13419596"/>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21724</xdr:rowOff>
    </xdr:from>
    <xdr:to>
      <xdr:col>15</xdr:col>
      <xdr:colOff>101600</xdr:colOff>
      <xdr:row>78</xdr:row>
      <xdr:rowOff>123324</xdr:rowOff>
    </xdr:to>
    <xdr:sp macro="" textlink="">
      <xdr:nvSpPr>
        <xdr:cNvPr id="184" name="フローチャート: 判断 183"/>
        <xdr:cNvSpPr/>
      </xdr:nvSpPr>
      <xdr:spPr>
        <a:xfrm>
          <a:off x="2857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114451</xdr:rowOff>
    </xdr:from>
    <xdr:ext cx="469744" cy="259045"/>
    <xdr:sp macro="" textlink="">
      <xdr:nvSpPr>
        <xdr:cNvPr id="185" name="テキスト ボックス 184"/>
        <xdr:cNvSpPr txBox="1"/>
      </xdr:nvSpPr>
      <xdr:spPr>
        <a:xfrm>
          <a:off x="2673428"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59167</xdr:rowOff>
    </xdr:from>
    <xdr:to>
      <xdr:col>10</xdr:col>
      <xdr:colOff>114300</xdr:colOff>
      <xdr:row>78</xdr:row>
      <xdr:rowOff>82583</xdr:rowOff>
    </xdr:to>
    <xdr:cxnSp macro="">
      <xdr:nvCxnSpPr>
        <xdr:cNvPr id="186" name="直線コネクタ 185"/>
        <xdr:cNvCxnSpPr/>
      </xdr:nvCxnSpPr>
      <xdr:spPr>
        <a:xfrm flipV="1">
          <a:off x="1130300" y="1343226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xdr:rowOff>
    </xdr:from>
    <xdr:to>
      <xdr:col>24</xdr:col>
      <xdr:colOff>114300</xdr:colOff>
      <xdr:row>78</xdr:row>
      <xdr:rowOff>101738</xdr:rowOff>
    </xdr:to>
    <xdr:sp macro="" textlink="">
      <xdr:nvSpPr>
        <xdr:cNvPr id="196" name="楕円 195"/>
        <xdr:cNvSpPr/>
      </xdr:nvSpPr>
      <xdr:spPr>
        <a:xfrm>
          <a:off x="4584700" y="133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150015</xdr:rowOff>
    </xdr:from>
    <xdr:ext cx="469744" cy="259045"/>
    <xdr:sp macro="" textlink="">
      <xdr:nvSpPr>
        <xdr:cNvPr id="197" name="維持補修費該当値テキスト"/>
        <xdr:cNvSpPr txBox="1"/>
      </xdr:nvSpPr>
      <xdr:spPr>
        <a:xfrm>
          <a:off x="4686300" y="1335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166199</xdr:rowOff>
    </xdr:from>
    <xdr:to>
      <xdr:col>20</xdr:col>
      <xdr:colOff>38100</xdr:colOff>
      <xdr:row>78</xdr:row>
      <xdr:rowOff>96349</xdr:rowOff>
    </xdr:to>
    <xdr:sp macro="" textlink="">
      <xdr:nvSpPr>
        <xdr:cNvPr id="198" name="楕円 197"/>
        <xdr:cNvSpPr/>
      </xdr:nvSpPr>
      <xdr:spPr>
        <a:xfrm>
          <a:off x="3746500" y="133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112876</xdr:rowOff>
    </xdr:from>
    <xdr:ext cx="469744" cy="259045"/>
    <xdr:sp macro="" textlink="">
      <xdr:nvSpPr>
        <xdr:cNvPr id="199" name="テキスト ボックス 198"/>
        <xdr:cNvSpPr txBox="1"/>
      </xdr:nvSpPr>
      <xdr:spPr>
        <a:xfrm>
          <a:off x="3562428" y="1314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167146</xdr:rowOff>
    </xdr:from>
    <xdr:to>
      <xdr:col>15</xdr:col>
      <xdr:colOff>101600</xdr:colOff>
      <xdr:row>78</xdr:row>
      <xdr:rowOff>97296</xdr:rowOff>
    </xdr:to>
    <xdr:sp macro="" textlink="">
      <xdr:nvSpPr>
        <xdr:cNvPr id="200" name="楕円 199"/>
        <xdr:cNvSpPr/>
      </xdr:nvSpPr>
      <xdr:spPr>
        <a:xfrm>
          <a:off x="2857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113823</xdr:rowOff>
    </xdr:from>
    <xdr:ext cx="469744" cy="259045"/>
    <xdr:sp macro="" textlink="">
      <xdr:nvSpPr>
        <xdr:cNvPr id="201" name="テキスト ボックス 200"/>
        <xdr:cNvSpPr txBox="1"/>
      </xdr:nvSpPr>
      <xdr:spPr>
        <a:xfrm>
          <a:off x="2673428" y="131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8367</xdr:rowOff>
    </xdr:from>
    <xdr:to>
      <xdr:col>10</xdr:col>
      <xdr:colOff>165100</xdr:colOff>
      <xdr:row>78</xdr:row>
      <xdr:rowOff>109967</xdr:rowOff>
    </xdr:to>
    <xdr:sp macro="" textlink="">
      <xdr:nvSpPr>
        <xdr:cNvPr id="202" name="楕円 201"/>
        <xdr:cNvSpPr/>
      </xdr:nvSpPr>
      <xdr:spPr>
        <a:xfrm>
          <a:off x="1968500" y="13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101094</xdr:rowOff>
    </xdr:from>
    <xdr:ext cx="469744" cy="259045"/>
    <xdr:sp macro="" textlink="">
      <xdr:nvSpPr>
        <xdr:cNvPr id="203" name="テキスト ボックス 202"/>
        <xdr:cNvSpPr txBox="1"/>
      </xdr:nvSpPr>
      <xdr:spPr>
        <a:xfrm>
          <a:off x="1784428" y="1347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31783</xdr:rowOff>
    </xdr:from>
    <xdr:to>
      <xdr:col>6</xdr:col>
      <xdr:colOff>38100</xdr:colOff>
      <xdr:row>78</xdr:row>
      <xdr:rowOff>133383</xdr:rowOff>
    </xdr:to>
    <xdr:sp macro="" textlink="">
      <xdr:nvSpPr>
        <xdr:cNvPr id="204" name="楕円 203"/>
        <xdr:cNvSpPr/>
      </xdr:nvSpPr>
      <xdr:spPr>
        <a:xfrm>
          <a:off x="1079500" y="134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124510</xdr:rowOff>
    </xdr:from>
    <xdr:ext cx="469744" cy="259045"/>
    <xdr:sp macro="" textlink="">
      <xdr:nvSpPr>
        <xdr:cNvPr id="205" name="テキスト ボックス 204"/>
        <xdr:cNvSpPr txBox="1"/>
      </xdr:nvSpPr>
      <xdr:spPr>
        <a:xfrm>
          <a:off x="895428" y="1349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165722</xdr:rowOff>
    </xdr:from>
    <xdr:to>
      <xdr:col>24</xdr:col>
      <xdr:colOff>63500</xdr:colOff>
      <xdr:row>89</xdr:row>
      <xdr:rowOff>168008</xdr:rowOff>
    </xdr:to>
    <xdr:cxnSp macro="">
      <xdr:nvCxnSpPr>
        <xdr:cNvPr id="235" name="直線コネクタ 234"/>
        <xdr:cNvCxnSpPr/>
      </xdr:nvCxnSpPr>
      <xdr:spPr>
        <a:xfrm>
          <a:off x="3797300" y="15424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165722</xdr:rowOff>
    </xdr:from>
    <xdr:to>
      <xdr:col>19</xdr:col>
      <xdr:colOff>177800</xdr:colOff>
      <xdr:row>90</xdr:row>
      <xdr:rowOff>119221</xdr:rowOff>
    </xdr:to>
    <xdr:cxnSp macro="">
      <xdr:nvCxnSpPr>
        <xdr:cNvPr id="238" name="直線コネクタ 237"/>
        <xdr:cNvCxnSpPr/>
      </xdr:nvCxnSpPr>
      <xdr:spPr>
        <a:xfrm flipV="1">
          <a:off x="2908300" y="15424772"/>
          <a:ext cx="889000" cy="1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119221</xdr:rowOff>
    </xdr:from>
    <xdr:to>
      <xdr:col>15</xdr:col>
      <xdr:colOff>50800</xdr:colOff>
      <xdr:row>91</xdr:row>
      <xdr:rowOff>86740</xdr:rowOff>
    </xdr:to>
    <xdr:cxnSp macro="">
      <xdr:nvCxnSpPr>
        <xdr:cNvPr id="241" name="直線コネクタ 240"/>
        <xdr:cNvCxnSpPr/>
      </xdr:nvCxnSpPr>
      <xdr:spPr>
        <a:xfrm flipV="1">
          <a:off x="2019300" y="15549721"/>
          <a:ext cx="889000" cy="1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47180</xdr:rowOff>
    </xdr:from>
    <xdr:to>
      <xdr:col>15</xdr:col>
      <xdr:colOff>101600</xdr:colOff>
      <xdr:row>93</xdr:row>
      <xdr:rowOff>148780</xdr:rowOff>
    </xdr:to>
    <xdr:sp macro="" textlink="">
      <xdr:nvSpPr>
        <xdr:cNvPr id="242" name="フローチャート: 判断 241"/>
        <xdr:cNvSpPr/>
      </xdr:nvSpPr>
      <xdr:spPr>
        <a:xfrm>
          <a:off x="2857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139907</xdr:rowOff>
    </xdr:from>
    <xdr:ext cx="534377" cy="259045"/>
    <xdr:sp macro="" textlink="">
      <xdr:nvSpPr>
        <xdr:cNvPr id="243" name="テキスト ボックス 242"/>
        <xdr:cNvSpPr txBox="1"/>
      </xdr:nvSpPr>
      <xdr:spPr>
        <a:xfrm>
          <a:off x="2641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86740</xdr:rowOff>
    </xdr:from>
    <xdr:to>
      <xdr:col>10</xdr:col>
      <xdr:colOff>114300</xdr:colOff>
      <xdr:row>92</xdr:row>
      <xdr:rowOff>74854</xdr:rowOff>
    </xdr:to>
    <xdr:cxnSp macro="">
      <xdr:nvCxnSpPr>
        <xdr:cNvPr id="244" name="直線コネクタ 243"/>
        <xdr:cNvCxnSpPr/>
      </xdr:nvCxnSpPr>
      <xdr:spPr>
        <a:xfrm flipV="1">
          <a:off x="1130300" y="15688690"/>
          <a:ext cx="889000" cy="1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117208</xdr:rowOff>
    </xdr:from>
    <xdr:to>
      <xdr:col>24</xdr:col>
      <xdr:colOff>114300</xdr:colOff>
      <xdr:row>90</xdr:row>
      <xdr:rowOff>47358</xdr:rowOff>
    </xdr:to>
    <xdr:sp macro="" textlink="">
      <xdr:nvSpPr>
        <xdr:cNvPr id="254" name="楕円 253"/>
        <xdr:cNvSpPr/>
      </xdr:nvSpPr>
      <xdr:spPr>
        <a:xfrm>
          <a:off x="4584700" y="153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70235</xdr:rowOff>
    </xdr:from>
    <xdr:ext cx="599010" cy="259045"/>
    <xdr:sp macro="" textlink="">
      <xdr:nvSpPr>
        <xdr:cNvPr id="255" name="扶助費該当値テキスト"/>
        <xdr:cNvSpPr txBox="1"/>
      </xdr:nvSpPr>
      <xdr:spPr>
        <a:xfrm>
          <a:off x="4686300" y="1532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114922</xdr:rowOff>
    </xdr:from>
    <xdr:to>
      <xdr:col>20</xdr:col>
      <xdr:colOff>38100</xdr:colOff>
      <xdr:row>90</xdr:row>
      <xdr:rowOff>45072</xdr:rowOff>
    </xdr:to>
    <xdr:sp macro="" textlink="">
      <xdr:nvSpPr>
        <xdr:cNvPr id="256" name="楕円 255"/>
        <xdr:cNvSpPr/>
      </xdr:nvSpPr>
      <xdr:spPr>
        <a:xfrm>
          <a:off x="3746500" y="153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61599</xdr:rowOff>
    </xdr:from>
    <xdr:ext cx="599010" cy="259045"/>
    <xdr:sp macro="" textlink="">
      <xdr:nvSpPr>
        <xdr:cNvPr id="257" name="テキスト ボックス 256"/>
        <xdr:cNvSpPr txBox="1"/>
      </xdr:nvSpPr>
      <xdr:spPr>
        <a:xfrm>
          <a:off x="3497795" y="151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68421</xdr:rowOff>
    </xdr:from>
    <xdr:to>
      <xdr:col>15</xdr:col>
      <xdr:colOff>101600</xdr:colOff>
      <xdr:row>90</xdr:row>
      <xdr:rowOff>170021</xdr:rowOff>
    </xdr:to>
    <xdr:sp macro="" textlink="">
      <xdr:nvSpPr>
        <xdr:cNvPr id="258" name="楕円 257"/>
        <xdr:cNvSpPr/>
      </xdr:nvSpPr>
      <xdr:spPr>
        <a:xfrm>
          <a:off x="2857500" y="154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15098</xdr:rowOff>
    </xdr:from>
    <xdr:ext cx="599010" cy="259045"/>
    <xdr:sp macro="" textlink="">
      <xdr:nvSpPr>
        <xdr:cNvPr id="259" name="テキスト ボックス 258"/>
        <xdr:cNvSpPr txBox="1"/>
      </xdr:nvSpPr>
      <xdr:spPr>
        <a:xfrm>
          <a:off x="2608795" y="15274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35940</xdr:rowOff>
    </xdr:from>
    <xdr:to>
      <xdr:col>10</xdr:col>
      <xdr:colOff>165100</xdr:colOff>
      <xdr:row>91</xdr:row>
      <xdr:rowOff>137540</xdr:rowOff>
    </xdr:to>
    <xdr:sp macro="" textlink="">
      <xdr:nvSpPr>
        <xdr:cNvPr id="260" name="楕円 259"/>
        <xdr:cNvSpPr/>
      </xdr:nvSpPr>
      <xdr:spPr>
        <a:xfrm>
          <a:off x="1968500" y="156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154067</xdr:rowOff>
    </xdr:from>
    <xdr:ext cx="599010" cy="259045"/>
    <xdr:sp macro="" textlink="">
      <xdr:nvSpPr>
        <xdr:cNvPr id="261" name="テキスト ボックス 260"/>
        <xdr:cNvSpPr txBox="1"/>
      </xdr:nvSpPr>
      <xdr:spPr>
        <a:xfrm>
          <a:off x="1719795" y="1541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24054</xdr:rowOff>
    </xdr:from>
    <xdr:to>
      <xdr:col>6</xdr:col>
      <xdr:colOff>38100</xdr:colOff>
      <xdr:row>92</xdr:row>
      <xdr:rowOff>125654</xdr:rowOff>
    </xdr:to>
    <xdr:sp macro="" textlink="">
      <xdr:nvSpPr>
        <xdr:cNvPr id="262" name="楕円 261"/>
        <xdr:cNvSpPr/>
      </xdr:nvSpPr>
      <xdr:spPr>
        <a:xfrm>
          <a:off x="1079500" y="157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142181</xdr:rowOff>
    </xdr:from>
    <xdr:ext cx="599010" cy="259045"/>
    <xdr:sp macro="" textlink="">
      <xdr:nvSpPr>
        <xdr:cNvPr id="263" name="テキスト ボックス 262"/>
        <xdr:cNvSpPr txBox="1"/>
      </xdr:nvSpPr>
      <xdr:spPr>
        <a:xfrm>
          <a:off x="830795" y="1557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95542</xdr:rowOff>
    </xdr:from>
    <xdr:to>
      <xdr:col>55</xdr:col>
      <xdr:colOff>0</xdr:colOff>
      <xdr:row>35</xdr:row>
      <xdr:rowOff>164054</xdr:rowOff>
    </xdr:to>
    <xdr:cxnSp macro="">
      <xdr:nvCxnSpPr>
        <xdr:cNvPr id="292" name="直線コネクタ 291"/>
        <xdr:cNvCxnSpPr/>
      </xdr:nvCxnSpPr>
      <xdr:spPr>
        <a:xfrm>
          <a:off x="9639300" y="6096292"/>
          <a:ext cx="8382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37327</xdr:rowOff>
    </xdr:from>
    <xdr:ext cx="534377" cy="259045"/>
    <xdr:sp macro="" textlink="">
      <xdr:nvSpPr>
        <xdr:cNvPr id="293" name="補助費等平均値テキスト"/>
        <xdr:cNvSpPr txBox="1"/>
      </xdr:nvSpPr>
      <xdr:spPr>
        <a:xfrm>
          <a:off x="10528300" y="6209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95542</xdr:rowOff>
    </xdr:from>
    <xdr:to>
      <xdr:col>50</xdr:col>
      <xdr:colOff>114300</xdr:colOff>
      <xdr:row>36</xdr:row>
      <xdr:rowOff>132065</xdr:rowOff>
    </xdr:to>
    <xdr:cxnSp macro="">
      <xdr:nvCxnSpPr>
        <xdr:cNvPr id="295" name="直線コネクタ 294"/>
        <xdr:cNvCxnSpPr/>
      </xdr:nvCxnSpPr>
      <xdr:spPr>
        <a:xfrm flipV="1">
          <a:off x="8750300" y="6096292"/>
          <a:ext cx="889000" cy="20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158508</xdr:rowOff>
    </xdr:from>
    <xdr:ext cx="534377" cy="259045"/>
    <xdr:sp macro="" textlink="">
      <xdr:nvSpPr>
        <xdr:cNvPr id="297" name="テキスト ボックス 296"/>
        <xdr:cNvSpPr txBox="1"/>
      </xdr:nvSpPr>
      <xdr:spPr>
        <a:xfrm>
          <a:off x="9372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125115</xdr:rowOff>
    </xdr:from>
    <xdr:to>
      <xdr:col>45</xdr:col>
      <xdr:colOff>177800</xdr:colOff>
      <xdr:row>36</xdr:row>
      <xdr:rowOff>132065</xdr:rowOff>
    </xdr:to>
    <xdr:cxnSp macro="">
      <xdr:nvCxnSpPr>
        <xdr:cNvPr id="298" name="直線コネクタ 297"/>
        <xdr:cNvCxnSpPr/>
      </xdr:nvCxnSpPr>
      <xdr:spPr>
        <a:xfrm>
          <a:off x="7861300" y="6297315"/>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9" name="フローチャート: 判断 298"/>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0" name="テキスト ボックス 299"/>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69398</xdr:rowOff>
    </xdr:from>
    <xdr:to>
      <xdr:col>41</xdr:col>
      <xdr:colOff>50800</xdr:colOff>
      <xdr:row>36</xdr:row>
      <xdr:rowOff>125115</xdr:rowOff>
    </xdr:to>
    <xdr:cxnSp macro="">
      <xdr:nvCxnSpPr>
        <xdr:cNvPr id="301" name="直線コネクタ 300"/>
        <xdr:cNvCxnSpPr/>
      </xdr:nvCxnSpPr>
      <xdr:spPr>
        <a:xfrm>
          <a:off x="6972300" y="6241598"/>
          <a:ext cx="889000" cy="5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5" name="テキスト ボックス 304"/>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113254</xdr:rowOff>
    </xdr:from>
    <xdr:to>
      <xdr:col>55</xdr:col>
      <xdr:colOff>50800</xdr:colOff>
      <xdr:row>36</xdr:row>
      <xdr:rowOff>43404</xdr:rowOff>
    </xdr:to>
    <xdr:sp macro="" textlink="">
      <xdr:nvSpPr>
        <xdr:cNvPr id="311" name="楕円 310"/>
        <xdr:cNvSpPr/>
      </xdr:nvSpPr>
      <xdr:spPr>
        <a:xfrm>
          <a:off x="10426700" y="61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136131</xdr:rowOff>
    </xdr:from>
    <xdr:ext cx="534377" cy="259045"/>
    <xdr:sp macro="" textlink="">
      <xdr:nvSpPr>
        <xdr:cNvPr id="312" name="補助費等該当値テキスト"/>
        <xdr:cNvSpPr txBox="1"/>
      </xdr:nvSpPr>
      <xdr:spPr>
        <a:xfrm>
          <a:off x="10528300" y="59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44742</xdr:rowOff>
    </xdr:from>
    <xdr:to>
      <xdr:col>50</xdr:col>
      <xdr:colOff>165100</xdr:colOff>
      <xdr:row>35</xdr:row>
      <xdr:rowOff>146342</xdr:rowOff>
    </xdr:to>
    <xdr:sp macro="" textlink="">
      <xdr:nvSpPr>
        <xdr:cNvPr id="313" name="楕円 312"/>
        <xdr:cNvSpPr/>
      </xdr:nvSpPr>
      <xdr:spPr>
        <a:xfrm>
          <a:off x="9588500" y="6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162869</xdr:rowOff>
    </xdr:from>
    <xdr:ext cx="534377" cy="259045"/>
    <xdr:sp macro="" textlink="">
      <xdr:nvSpPr>
        <xdr:cNvPr id="314" name="テキスト ボックス 313"/>
        <xdr:cNvSpPr txBox="1"/>
      </xdr:nvSpPr>
      <xdr:spPr>
        <a:xfrm>
          <a:off x="9372111" y="5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81265</xdr:rowOff>
    </xdr:from>
    <xdr:to>
      <xdr:col>46</xdr:col>
      <xdr:colOff>38100</xdr:colOff>
      <xdr:row>37</xdr:row>
      <xdr:rowOff>11415</xdr:rowOff>
    </xdr:to>
    <xdr:sp macro="" textlink="">
      <xdr:nvSpPr>
        <xdr:cNvPr id="315" name="楕円 314"/>
        <xdr:cNvSpPr/>
      </xdr:nvSpPr>
      <xdr:spPr>
        <a:xfrm>
          <a:off x="8699500" y="6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2542</xdr:rowOff>
    </xdr:from>
    <xdr:ext cx="534377" cy="259045"/>
    <xdr:sp macro="" textlink="">
      <xdr:nvSpPr>
        <xdr:cNvPr id="316" name="テキスト ボックス 315"/>
        <xdr:cNvSpPr txBox="1"/>
      </xdr:nvSpPr>
      <xdr:spPr>
        <a:xfrm>
          <a:off x="8483111" y="63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74315</xdr:rowOff>
    </xdr:from>
    <xdr:to>
      <xdr:col>41</xdr:col>
      <xdr:colOff>101600</xdr:colOff>
      <xdr:row>37</xdr:row>
      <xdr:rowOff>4465</xdr:rowOff>
    </xdr:to>
    <xdr:sp macro="" textlink="">
      <xdr:nvSpPr>
        <xdr:cNvPr id="317" name="楕円 316"/>
        <xdr:cNvSpPr/>
      </xdr:nvSpPr>
      <xdr:spPr>
        <a:xfrm>
          <a:off x="7810500" y="6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167042</xdr:rowOff>
    </xdr:from>
    <xdr:ext cx="534377" cy="259045"/>
    <xdr:sp macro="" textlink="">
      <xdr:nvSpPr>
        <xdr:cNvPr id="318" name="テキスト ボックス 317"/>
        <xdr:cNvSpPr txBox="1"/>
      </xdr:nvSpPr>
      <xdr:spPr>
        <a:xfrm>
          <a:off x="7594111" y="6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18598</xdr:rowOff>
    </xdr:from>
    <xdr:to>
      <xdr:col>36</xdr:col>
      <xdr:colOff>165100</xdr:colOff>
      <xdr:row>36</xdr:row>
      <xdr:rowOff>120198</xdr:rowOff>
    </xdr:to>
    <xdr:sp macro="" textlink="">
      <xdr:nvSpPr>
        <xdr:cNvPr id="319" name="楕円 318"/>
        <xdr:cNvSpPr/>
      </xdr:nvSpPr>
      <xdr:spPr>
        <a:xfrm>
          <a:off x="6921500" y="61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136725</xdr:rowOff>
    </xdr:from>
    <xdr:ext cx="534377" cy="259045"/>
    <xdr:sp macro="" textlink="">
      <xdr:nvSpPr>
        <xdr:cNvPr id="320" name="テキスト ボックス 319"/>
        <xdr:cNvSpPr txBox="1"/>
      </xdr:nvSpPr>
      <xdr:spPr>
        <a:xfrm>
          <a:off x="6705111" y="59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75269</xdr:rowOff>
    </xdr:from>
    <xdr:to>
      <xdr:col>55</xdr:col>
      <xdr:colOff>0</xdr:colOff>
      <xdr:row>58</xdr:row>
      <xdr:rowOff>97310</xdr:rowOff>
    </xdr:to>
    <xdr:cxnSp macro="">
      <xdr:nvCxnSpPr>
        <xdr:cNvPr id="351" name="直線コネクタ 350"/>
        <xdr:cNvCxnSpPr/>
      </xdr:nvCxnSpPr>
      <xdr:spPr>
        <a:xfrm flipV="1">
          <a:off x="9639300" y="10019369"/>
          <a:ext cx="8382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97310</xdr:rowOff>
    </xdr:from>
    <xdr:to>
      <xdr:col>50</xdr:col>
      <xdr:colOff>114300</xdr:colOff>
      <xdr:row>59</xdr:row>
      <xdr:rowOff>8745</xdr:rowOff>
    </xdr:to>
    <xdr:cxnSp macro="">
      <xdr:nvCxnSpPr>
        <xdr:cNvPr id="354" name="直線コネクタ 353"/>
        <xdr:cNvCxnSpPr/>
      </xdr:nvCxnSpPr>
      <xdr:spPr>
        <a:xfrm flipV="1">
          <a:off x="8750300" y="10041410"/>
          <a:ext cx="8890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113943</xdr:rowOff>
    </xdr:from>
    <xdr:to>
      <xdr:col>45</xdr:col>
      <xdr:colOff>177800</xdr:colOff>
      <xdr:row>59</xdr:row>
      <xdr:rowOff>8745</xdr:rowOff>
    </xdr:to>
    <xdr:cxnSp macro="">
      <xdr:nvCxnSpPr>
        <xdr:cNvPr id="357" name="直線コネクタ 356"/>
        <xdr:cNvCxnSpPr/>
      </xdr:nvCxnSpPr>
      <xdr:spPr>
        <a:xfrm>
          <a:off x="7861300" y="10058043"/>
          <a:ext cx="889000" cy="6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79987</xdr:rowOff>
    </xdr:from>
    <xdr:to>
      <xdr:col>46</xdr:col>
      <xdr:colOff>38100</xdr:colOff>
      <xdr:row>59</xdr:row>
      <xdr:rowOff>10137</xdr:rowOff>
    </xdr:to>
    <xdr:sp macro="" textlink="">
      <xdr:nvSpPr>
        <xdr:cNvPr id="358" name="フローチャート: 判断 357"/>
        <xdr:cNvSpPr/>
      </xdr:nvSpPr>
      <xdr:spPr>
        <a:xfrm>
          <a:off x="8699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26664</xdr:rowOff>
    </xdr:from>
    <xdr:ext cx="534377" cy="259045"/>
    <xdr:sp macro="" textlink="">
      <xdr:nvSpPr>
        <xdr:cNvPr id="359" name="テキスト ボックス 358"/>
        <xdr:cNvSpPr txBox="1"/>
      </xdr:nvSpPr>
      <xdr:spPr>
        <a:xfrm>
          <a:off x="8483111" y="979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113943</xdr:rowOff>
    </xdr:from>
    <xdr:to>
      <xdr:col>41</xdr:col>
      <xdr:colOff>50800</xdr:colOff>
      <xdr:row>58</xdr:row>
      <xdr:rowOff>126971</xdr:rowOff>
    </xdr:to>
    <xdr:cxnSp macro="">
      <xdr:nvCxnSpPr>
        <xdr:cNvPr id="360" name="直線コネクタ 359"/>
        <xdr:cNvCxnSpPr/>
      </xdr:nvCxnSpPr>
      <xdr:spPr>
        <a:xfrm flipV="1">
          <a:off x="6972300" y="10058043"/>
          <a:ext cx="889000" cy="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24469</xdr:rowOff>
    </xdr:from>
    <xdr:to>
      <xdr:col>55</xdr:col>
      <xdr:colOff>50800</xdr:colOff>
      <xdr:row>58</xdr:row>
      <xdr:rowOff>126069</xdr:rowOff>
    </xdr:to>
    <xdr:sp macro="" textlink="">
      <xdr:nvSpPr>
        <xdr:cNvPr id="370" name="楕円 369"/>
        <xdr:cNvSpPr/>
      </xdr:nvSpPr>
      <xdr:spPr>
        <a:xfrm>
          <a:off x="10426700" y="99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47346</xdr:rowOff>
    </xdr:from>
    <xdr:ext cx="599010" cy="259045"/>
    <xdr:sp macro="" textlink="">
      <xdr:nvSpPr>
        <xdr:cNvPr id="371" name="普通建設事業費該当値テキスト"/>
        <xdr:cNvSpPr txBox="1"/>
      </xdr:nvSpPr>
      <xdr:spPr>
        <a:xfrm>
          <a:off x="10528300" y="981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46510</xdr:rowOff>
    </xdr:from>
    <xdr:to>
      <xdr:col>50</xdr:col>
      <xdr:colOff>165100</xdr:colOff>
      <xdr:row>58</xdr:row>
      <xdr:rowOff>148110</xdr:rowOff>
    </xdr:to>
    <xdr:sp macro="" textlink="">
      <xdr:nvSpPr>
        <xdr:cNvPr id="372" name="楕円 371"/>
        <xdr:cNvSpPr/>
      </xdr:nvSpPr>
      <xdr:spPr>
        <a:xfrm>
          <a:off x="9588500" y="99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164637</xdr:rowOff>
    </xdr:from>
    <xdr:ext cx="599010" cy="259045"/>
    <xdr:sp macro="" textlink="">
      <xdr:nvSpPr>
        <xdr:cNvPr id="373" name="テキスト ボックス 372"/>
        <xdr:cNvSpPr txBox="1"/>
      </xdr:nvSpPr>
      <xdr:spPr>
        <a:xfrm>
          <a:off x="9339795" y="976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129395</xdr:rowOff>
    </xdr:from>
    <xdr:to>
      <xdr:col>46</xdr:col>
      <xdr:colOff>38100</xdr:colOff>
      <xdr:row>59</xdr:row>
      <xdr:rowOff>59545</xdr:rowOff>
    </xdr:to>
    <xdr:sp macro="" textlink="">
      <xdr:nvSpPr>
        <xdr:cNvPr id="374" name="楕円 373"/>
        <xdr:cNvSpPr/>
      </xdr:nvSpPr>
      <xdr:spPr>
        <a:xfrm>
          <a:off x="8699500" y="10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50672</xdr:rowOff>
    </xdr:from>
    <xdr:ext cx="534377" cy="259045"/>
    <xdr:sp macro="" textlink="">
      <xdr:nvSpPr>
        <xdr:cNvPr id="375" name="テキスト ボックス 374"/>
        <xdr:cNvSpPr txBox="1"/>
      </xdr:nvSpPr>
      <xdr:spPr>
        <a:xfrm>
          <a:off x="8483111" y="101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63143</xdr:rowOff>
    </xdr:from>
    <xdr:to>
      <xdr:col>41</xdr:col>
      <xdr:colOff>101600</xdr:colOff>
      <xdr:row>58</xdr:row>
      <xdr:rowOff>164743</xdr:rowOff>
    </xdr:to>
    <xdr:sp macro="" textlink="">
      <xdr:nvSpPr>
        <xdr:cNvPr id="376" name="楕円 375"/>
        <xdr:cNvSpPr/>
      </xdr:nvSpPr>
      <xdr:spPr>
        <a:xfrm>
          <a:off x="7810500" y="10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155870</xdr:rowOff>
    </xdr:from>
    <xdr:ext cx="534377" cy="259045"/>
    <xdr:sp macro="" textlink="">
      <xdr:nvSpPr>
        <xdr:cNvPr id="377" name="テキスト ボックス 376"/>
        <xdr:cNvSpPr txBox="1"/>
      </xdr:nvSpPr>
      <xdr:spPr>
        <a:xfrm>
          <a:off x="7594111" y="1009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76171</xdr:rowOff>
    </xdr:from>
    <xdr:to>
      <xdr:col>36</xdr:col>
      <xdr:colOff>165100</xdr:colOff>
      <xdr:row>59</xdr:row>
      <xdr:rowOff>6321</xdr:rowOff>
    </xdr:to>
    <xdr:sp macro="" textlink="">
      <xdr:nvSpPr>
        <xdr:cNvPr id="378" name="楕円 377"/>
        <xdr:cNvSpPr/>
      </xdr:nvSpPr>
      <xdr:spPr>
        <a:xfrm>
          <a:off x="6921500" y="100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168898</xdr:rowOff>
    </xdr:from>
    <xdr:ext cx="534377" cy="259045"/>
    <xdr:sp macro="" textlink="">
      <xdr:nvSpPr>
        <xdr:cNvPr id="379" name="テキスト ボックス 378"/>
        <xdr:cNvSpPr txBox="1"/>
      </xdr:nvSpPr>
      <xdr:spPr>
        <a:xfrm>
          <a:off x="6705111" y="101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15298</xdr:rowOff>
    </xdr:from>
    <xdr:to>
      <xdr:col>55</xdr:col>
      <xdr:colOff>0</xdr:colOff>
      <xdr:row>79</xdr:row>
      <xdr:rowOff>23907</xdr:rowOff>
    </xdr:to>
    <xdr:cxnSp macro="">
      <xdr:nvCxnSpPr>
        <xdr:cNvPr id="408" name="直線コネクタ 407"/>
        <xdr:cNvCxnSpPr/>
      </xdr:nvCxnSpPr>
      <xdr:spPr>
        <a:xfrm>
          <a:off x="9639300" y="13559848"/>
          <a:ext cx="8382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168419</xdr:rowOff>
    </xdr:from>
    <xdr:to>
      <xdr:col>50</xdr:col>
      <xdr:colOff>114300</xdr:colOff>
      <xdr:row>79</xdr:row>
      <xdr:rowOff>15298</xdr:rowOff>
    </xdr:to>
    <xdr:cxnSp macro="">
      <xdr:nvCxnSpPr>
        <xdr:cNvPr id="411" name="直線コネクタ 410"/>
        <xdr:cNvCxnSpPr/>
      </xdr:nvCxnSpPr>
      <xdr:spPr>
        <a:xfrm>
          <a:off x="8750300" y="13541519"/>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120675</xdr:rowOff>
    </xdr:from>
    <xdr:to>
      <xdr:col>45</xdr:col>
      <xdr:colOff>177800</xdr:colOff>
      <xdr:row>78</xdr:row>
      <xdr:rowOff>168419</xdr:rowOff>
    </xdr:to>
    <xdr:cxnSp macro="">
      <xdr:nvCxnSpPr>
        <xdr:cNvPr id="414" name="直線コネクタ 413"/>
        <xdr:cNvCxnSpPr/>
      </xdr:nvCxnSpPr>
      <xdr:spPr>
        <a:xfrm>
          <a:off x="7861300" y="13493775"/>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88095</xdr:rowOff>
    </xdr:from>
    <xdr:to>
      <xdr:col>46</xdr:col>
      <xdr:colOff>38100</xdr:colOff>
      <xdr:row>79</xdr:row>
      <xdr:rowOff>18245</xdr:rowOff>
    </xdr:to>
    <xdr:sp macro="" textlink="">
      <xdr:nvSpPr>
        <xdr:cNvPr id="415" name="フローチャート: 判断 414"/>
        <xdr:cNvSpPr/>
      </xdr:nvSpPr>
      <xdr:spPr>
        <a:xfrm>
          <a:off x="8699500" y="13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34772</xdr:rowOff>
    </xdr:from>
    <xdr:ext cx="534377" cy="259045"/>
    <xdr:sp macro="" textlink="">
      <xdr:nvSpPr>
        <xdr:cNvPr id="416" name="テキスト ボックス 415"/>
        <xdr:cNvSpPr txBox="1"/>
      </xdr:nvSpPr>
      <xdr:spPr>
        <a:xfrm>
          <a:off x="8483111" y="132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144557</xdr:rowOff>
    </xdr:from>
    <xdr:to>
      <xdr:col>55</xdr:col>
      <xdr:colOff>50800</xdr:colOff>
      <xdr:row>79</xdr:row>
      <xdr:rowOff>74707</xdr:rowOff>
    </xdr:to>
    <xdr:sp macro="" textlink="">
      <xdr:nvSpPr>
        <xdr:cNvPr id="424" name="楕円 423"/>
        <xdr:cNvSpPr/>
      </xdr:nvSpPr>
      <xdr:spPr>
        <a:xfrm>
          <a:off x="10426700" y="135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534377" cy="259045"/>
    <xdr:sp macro="" textlink="">
      <xdr:nvSpPr>
        <xdr:cNvPr id="425" name="普通建設事業費 （ うち新規整備　）該当値テキスト"/>
        <xdr:cNvSpPr txBox="1"/>
      </xdr:nvSpPr>
      <xdr:spPr>
        <a:xfrm>
          <a:off x="10528300" y="1347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135948</xdr:rowOff>
    </xdr:from>
    <xdr:to>
      <xdr:col>50</xdr:col>
      <xdr:colOff>165100</xdr:colOff>
      <xdr:row>79</xdr:row>
      <xdr:rowOff>66098</xdr:rowOff>
    </xdr:to>
    <xdr:sp macro="" textlink="">
      <xdr:nvSpPr>
        <xdr:cNvPr id="426" name="楕円 425"/>
        <xdr:cNvSpPr/>
      </xdr:nvSpPr>
      <xdr:spPr>
        <a:xfrm>
          <a:off x="9588500" y="135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57225</xdr:rowOff>
    </xdr:from>
    <xdr:ext cx="534377" cy="259045"/>
    <xdr:sp macro="" textlink="">
      <xdr:nvSpPr>
        <xdr:cNvPr id="427" name="テキスト ボックス 426"/>
        <xdr:cNvSpPr txBox="1"/>
      </xdr:nvSpPr>
      <xdr:spPr>
        <a:xfrm>
          <a:off x="9372111" y="13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117619</xdr:rowOff>
    </xdr:from>
    <xdr:to>
      <xdr:col>46</xdr:col>
      <xdr:colOff>38100</xdr:colOff>
      <xdr:row>79</xdr:row>
      <xdr:rowOff>47769</xdr:rowOff>
    </xdr:to>
    <xdr:sp macro="" textlink="">
      <xdr:nvSpPr>
        <xdr:cNvPr id="428" name="楕円 427"/>
        <xdr:cNvSpPr/>
      </xdr:nvSpPr>
      <xdr:spPr>
        <a:xfrm>
          <a:off x="8699500" y="1349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38896</xdr:rowOff>
    </xdr:from>
    <xdr:ext cx="534377" cy="259045"/>
    <xdr:sp macro="" textlink="">
      <xdr:nvSpPr>
        <xdr:cNvPr id="429" name="テキスト ボックス 428"/>
        <xdr:cNvSpPr txBox="1"/>
      </xdr:nvSpPr>
      <xdr:spPr>
        <a:xfrm>
          <a:off x="8483111" y="1358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69875</xdr:rowOff>
    </xdr:from>
    <xdr:to>
      <xdr:col>41</xdr:col>
      <xdr:colOff>101600</xdr:colOff>
      <xdr:row>79</xdr:row>
      <xdr:rowOff>25</xdr:rowOff>
    </xdr:to>
    <xdr:sp macro="" textlink="">
      <xdr:nvSpPr>
        <xdr:cNvPr id="430" name="楕円 429"/>
        <xdr:cNvSpPr/>
      </xdr:nvSpPr>
      <xdr:spPr>
        <a:xfrm>
          <a:off x="7810500" y="134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162602</xdr:rowOff>
    </xdr:from>
    <xdr:ext cx="534377" cy="259045"/>
    <xdr:sp macro="" textlink="">
      <xdr:nvSpPr>
        <xdr:cNvPr id="431" name="テキスト ボックス 430"/>
        <xdr:cNvSpPr txBox="1"/>
      </xdr:nvSpPr>
      <xdr:spPr>
        <a:xfrm>
          <a:off x="7594111" y="135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127724</xdr:rowOff>
    </xdr:from>
    <xdr:to>
      <xdr:col>55</xdr:col>
      <xdr:colOff>0</xdr:colOff>
      <xdr:row>93</xdr:row>
      <xdr:rowOff>56859</xdr:rowOff>
    </xdr:to>
    <xdr:cxnSp macro="">
      <xdr:nvCxnSpPr>
        <xdr:cNvPr id="460" name="直線コネクタ 459"/>
        <xdr:cNvCxnSpPr/>
      </xdr:nvCxnSpPr>
      <xdr:spPr>
        <a:xfrm flipV="1">
          <a:off x="9639300" y="15729674"/>
          <a:ext cx="838200" cy="2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56859</xdr:rowOff>
    </xdr:from>
    <xdr:to>
      <xdr:col>50</xdr:col>
      <xdr:colOff>114300</xdr:colOff>
      <xdr:row>97</xdr:row>
      <xdr:rowOff>101321</xdr:rowOff>
    </xdr:to>
    <xdr:cxnSp macro="">
      <xdr:nvCxnSpPr>
        <xdr:cNvPr id="463" name="直線コネクタ 462"/>
        <xdr:cNvCxnSpPr/>
      </xdr:nvCxnSpPr>
      <xdr:spPr>
        <a:xfrm flipV="1">
          <a:off x="8750300" y="16001709"/>
          <a:ext cx="889000" cy="7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101321</xdr:rowOff>
    </xdr:from>
    <xdr:to>
      <xdr:col>45</xdr:col>
      <xdr:colOff>177800</xdr:colOff>
      <xdr:row>98</xdr:row>
      <xdr:rowOff>84316</xdr:rowOff>
    </xdr:to>
    <xdr:cxnSp macro="">
      <xdr:nvCxnSpPr>
        <xdr:cNvPr id="466" name="直線コネクタ 465"/>
        <xdr:cNvCxnSpPr/>
      </xdr:nvCxnSpPr>
      <xdr:spPr>
        <a:xfrm flipV="1">
          <a:off x="7861300" y="16731971"/>
          <a:ext cx="889000" cy="15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106972</xdr:rowOff>
    </xdr:from>
    <xdr:to>
      <xdr:col>46</xdr:col>
      <xdr:colOff>38100</xdr:colOff>
      <xdr:row>97</xdr:row>
      <xdr:rowOff>37122</xdr:rowOff>
    </xdr:to>
    <xdr:sp macro="" textlink="">
      <xdr:nvSpPr>
        <xdr:cNvPr id="467" name="フローチャート: 判断 466"/>
        <xdr:cNvSpPr/>
      </xdr:nvSpPr>
      <xdr:spPr>
        <a:xfrm>
          <a:off x="8699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53649</xdr:rowOff>
    </xdr:from>
    <xdr:ext cx="534377" cy="259045"/>
    <xdr:sp macro="" textlink="">
      <xdr:nvSpPr>
        <xdr:cNvPr id="468" name="テキスト ボックス 467"/>
        <xdr:cNvSpPr txBox="1"/>
      </xdr:nvSpPr>
      <xdr:spPr>
        <a:xfrm>
          <a:off x="8483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76924</xdr:rowOff>
    </xdr:from>
    <xdr:to>
      <xdr:col>55</xdr:col>
      <xdr:colOff>50800</xdr:colOff>
      <xdr:row>92</xdr:row>
      <xdr:rowOff>7074</xdr:rowOff>
    </xdr:to>
    <xdr:sp macro="" textlink="">
      <xdr:nvSpPr>
        <xdr:cNvPr id="476" name="楕円 475"/>
        <xdr:cNvSpPr/>
      </xdr:nvSpPr>
      <xdr:spPr>
        <a:xfrm>
          <a:off x="10426700" y="156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99801</xdr:rowOff>
    </xdr:from>
    <xdr:ext cx="599010" cy="259045"/>
    <xdr:sp macro="" textlink="">
      <xdr:nvSpPr>
        <xdr:cNvPr id="477" name="普通建設事業費 （ うち更新整備　）該当値テキスト"/>
        <xdr:cNvSpPr txBox="1"/>
      </xdr:nvSpPr>
      <xdr:spPr>
        <a:xfrm>
          <a:off x="10528300" y="1553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6059</xdr:rowOff>
    </xdr:from>
    <xdr:to>
      <xdr:col>50</xdr:col>
      <xdr:colOff>165100</xdr:colOff>
      <xdr:row>93</xdr:row>
      <xdr:rowOff>107659</xdr:rowOff>
    </xdr:to>
    <xdr:sp macro="" textlink="">
      <xdr:nvSpPr>
        <xdr:cNvPr id="478" name="楕円 477"/>
        <xdr:cNvSpPr/>
      </xdr:nvSpPr>
      <xdr:spPr>
        <a:xfrm>
          <a:off x="9588500" y="159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124186</xdr:rowOff>
    </xdr:from>
    <xdr:ext cx="534377" cy="259045"/>
    <xdr:sp macro="" textlink="">
      <xdr:nvSpPr>
        <xdr:cNvPr id="479" name="テキスト ボックス 478"/>
        <xdr:cNvSpPr txBox="1"/>
      </xdr:nvSpPr>
      <xdr:spPr>
        <a:xfrm>
          <a:off x="9372111" y="1572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50521</xdr:rowOff>
    </xdr:from>
    <xdr:to>
      <xdr:col>46</xdr:col>
      <xdr:colOff>38100</xdr:colOff>
      <xdr:row>97</xdr:row>
      <xdr:rowOff>152121</xdr:rowOff>
    </xdr:to>
    <xdr:sp macro="" textlink="">
      <xdr:nvSpPr>
        <xdr:cNvPr id="480" name="楕円 479"/>
        <xdr:cNvSpPr/>
      </xdr:nvSpPr>
      <xdr:spPr>
        <a:xfrm>
          <a:off x="8699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143248</xdr:rowOff>
    </xdr:from>
    <xdr:ext cx="534377" cy="259045"/>
    <xdr:sp macro="" textlink="">
      <xdr:nvSpPr>
        <xdr:cNvPr id="481" name="テキスト ボックス 480"/>
        <xdr:cNvSpPr txBox="1"/>
      </xdr:nvSpPr>
      <xdr:spPr>
        <a:xfrm>
          <a:off x="8483111" y="1677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33516</xdr:rowOff>
    </xdr:from>
    <xdr:to>
      <xdr:col>41</xdr:col>
      <xdr:colOff>101600</xdr:colOff>
      <xdr:row>98</xdr:row>
      <xdr:rowOff>135116</xdr:rowOff>
    </xdr:to>
    <xdr:sp macro="" textlink="">
      <xdr:nvSpPr>
        <xdr:cNvPr id="482" name="楕円 481"/>
        <xdr:cNvSpPr/>
      </xdr:nvSpPr>
      <xdr:spPr>
        <a:xfrm>
          <a:off x="7810500" y="168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126243</xdr:rowOff>
    </xdr:from>
    <xdr:ext cx="534377" cy="259045"/>
    <xdr:sp macro="" textlink="">
      <xdr:nvSpPr>
        <xdr:cNvPr id="483" name="テキスト ボックス 482"/>
        <xdr:cNvSpPr txBox="1"/>
      </xdr:nvSpPr>
      <xdr:spPr>
        <a:xfrm>
          <a:off x="7594111" y="1692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164012</xdr:rowOff>
    </xdr:from>
    <xdr:to>
      <xdr:col>85</xdr:col>
      <xdr:colOff>127000</xdr:colOff>
      <xdr:row>38</xdr:row>
      <xdr:rowOff>2134</xdr:rowOff>
    </xdr:to>
    <xdr:cxnSp macro="">
      <xdr:nvCxnSpPr>
        <xdr:cNvPr id="508" name="直線コネクタ 507"/>
        <xdr:cNvCxnSpPr/>
      </xdr:nvCxnSpPr>
      <xdr:spPr>
        <a:xfrm flipV="1">
          <a:off x="15481300" y="6507662"/>
          <a:ext cx="838200" cy="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98428</xdr:rowOff>
    </xdr:from>
    <xdr:ext cx="469744" cy="259045"/>
    <xdr:sp macro="" textlink="">
      <xdr:nvSpPr>
        <xdr:cNvPr id="509" name="災害復旧事業費平均値テキスト"/>
        <xdr:cNvSpPr txBox="1"/>
      </xdr:nvSpPr>
      <xdr:spPr>
        <a:xfrm>
          <a:off x="16370300" y="644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2134</xdr:rowOff>
    </xdr:from>
    <xdr:to>
      <xdr:col>81</xdr:col>
      <xdr:colOff>50800</xdr:colOff>
      <xdr:row>38</xdr:row>
      <xdr:rowOff>23531</xdr:rowOff>
    </xdr:to>
    <xdr:cxnSp macro="">
      <xdr:nvCxnSpPr>
        <xdr:cNvPr id="511" name="直線コネクタ 510"/>
        <xdr:cNvCxnSpPr/>
      </xdr:nvCxnSpPr>
      <xdr:spPr>
        <a:xfrm flipV="1">
          <a:off x="14592300" y="6517234"/>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17033</xdr:rowOff>
    </xdr:from>
    <xdr:to>
      <xdr:col>76</xdr:col>
      <xdr:colOff>114300</xdr:colOff>
      <xdr:row>38</xdr:row>
      <xdr:rowOff>23531</xdr:rowOff>
    </xdr:to>
    <xdr:cxnSp macro="">
      <xdr:nvCxnSpPr>
        <xdr:cNvPr id="514" name="直線コネクタ 513"/>
        <xdr:cNvCxnSpPr/>
      </xdr:nvCxnSpPr>
      <xdr:spPr>
        <a:xfrm>
          <a:off x="13703300" y="6532133"/>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117664</xdr:rowOff>
    </xdr:from>
    <xdr:to>
      <xdr:col>76</xdr:col>
      <xdr:colOff>165100</xdr:colOff>
      <xdr:row>38</xdr:row>
      <xdr:rowOff>47814</xdr:rowOff>
    </xdr:to>
    <xdr:sp macro="" textlink="">
      <xdr:nvSpPr>
        <xdr:cNvPr id="515" name="フローチャート: 判断 514"/>
        <xdr:cNvSpPr/>
      </xdr:nvSpPr>
      <xdr:spPr>
        <a:xfrm>
          <a:off x="14541500" y="64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64341</xdr:rowOff>
    </xdr:from>
    <xdr:ext cx="469744" cy="259045"/>
    <xdr:sp macro="" textlink="">
      <xdr:nvSpPr>
        <xdr:cNvPr id="516" name="テキスト ボックス 515"/>
        <xdr:cNvSpPr txBox="1"/>
      </xdr:nvSpPr>
      <xdr:spPr>
        <a:xfrm>
          <a:off x="14357428" y="62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148741</xdr:rowOff>
    </xdr:from>
    <xdr:to>
      <xdr:col>71</xdr:col>
      <xdr:colOff>177800</xdr:colOff>
      <xdr:row>38</xdr:row>
      <xdr:rowOff>17033</xdr:rowOff>
    </xdr:to>
    <xdr:cxnSp macro="">
      <xdr:nvCxnSpPr>
        <xdr:cNvPr id="517" name="直線コネクタ 516"/>
        <xdr:cNvCxnSpPr/>
      </xdr:nvCxnSpPr>
      <xdr:spPr>
        <a:xfrm>
          <a:off x="12814300" y="6492391"/>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22127</xdr:rowOff>
    </xdr:from>
    <xdr:ext cx="469744" cy="259045"/>
    <xdr:sp macro="" textlink="">
      <xdr:nvSpPr>
        <xdr:cNvPr id="521" name="テキスト ボックス 520"/>
        <xdr:cNvSpPr txBox="1"/>
      </xdr:nvSpPr>
      <xdr:spPr>
        <a:xfrm>
          <a:off x="12579428" y="6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113212</xdr:rowOff>
    </xdr:from>
    <xdr:to>
      <xdr:col>85</xdr:col>
      <xdr:colOff>177800</xdr:colOff>
      <xdr:row>38</xdr:row>
      <xdr:rowOff>43362</xdr:rowOff>
    </xdr:to>
    <xdr:sp macro="" textlink="">
      <xdr:nvSpPr>
        <xdr:cNvPr id="527" name="楕円 526"/>
        <xdr:cNvSpPr/>
      </xdr:nvSpPr>
      <xdr:spPr>
        <a:xfrm>
          <a:off x="16268700" y="64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72589</xdr:rowOff>
    </xdr:from>
    <xdr:ext cx="469744" cy="259045"/>
    <xdr:sp macro="" textlink="">
      <xdr:nvSpPr>
        <xdr:cNvPr id="528" name="災害復旧事業費該当値テキスト"/>
        <xdr:cNvSpPr txBox="1"/>
      </xdr:nvSpPr>
      <xdr:spPr>
        <a:xfrm>
          <a:off x="16370300" y="624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122784</xdr:rowOff>
    </xdr:from>
    <xdr:to>
      <xdr:col>81</xdr:col>
      <xdr:colOff>101600</xdr:colOff>
      <xdr:row>38</xdr:row>
      <xdr:rowOff>52935</xdr:rowOff>
    </xdr:to>
    <xdr:sp macro="" textlink="">
      <xdr:nvSpPr>
        <xdr:cNvPr id="529" name="楕円 528"/>
        <xdr:cNvSpPr/>
      </xdr:nvSpPr>
      <xdr:spPr>
        <a:xfrm>
          <a:off x="15430500" y="6466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69461</xdr:rowOff>
    </xdr:from>
    <xdr:ext cx="469744" cy="259045"/>
    <xdr:sp macro="" textlink="">
      <xdr:nvSpPr>
        <xdr:cNvPr id="530" name="テキスト ボックス 529"/>
        <xdr:cNvSpPr txBox="1"/>
      </xdr:nvSpPr>
      <xdr:spPr>
        <a:xfrm>
          <a:off x="15246428" y="62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144181</xdr:rowOff>
    </xdr:from>
    <xdr:to>
      <xdr:col>76</xdr:col>
      <xdr:colOff>165100</xdr:colOff>
      <xdr:row>38</xdr:row>
      <xdr:rowOff>74331</xdr:rowOff>
    </xdr:to>
    <xdr:sp macro="" textlink="">
      <xdr:nvSpPr>
        <xdr:cNvPr id="531" name="楕円 530"/>
        <xdr:cNvSpPr/>
      </xdr:nvSpPr>
      <xdr:spPr>
        <a:xfrm>
          <a:off x="14541500" y="64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65458</xdr:rowOff>
    </xdr:from>
    <xdr:ext cx="378565" cy="259045"/>
    <xdr:sp macro="" textlink="">
      <xdr:nvSpPr>
        <xdr:cNvPr id="532" name="テキスト ボックス 531"/>
        <xdr:cNvSpPr txBox="1"/>
      </xdr:nvSpPr>
      <xdr:spPr>
        <a:xfrm>
          <a:off x="14403017" y="658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137683</xdr:rowOff>
    </xdr:from>
    <xdr:to>
      <xdr:col>72</xdr:col>
      <xdr:colOff>38100</xdr:colOff>
      <xdr:row>38</xdr:row>
      <xdr:rowOff>67833</xdr:rowOff>
    </xdr:to>
    <xdr:sp macro="" textlink="">
      <xdr:nvSpPr>
        <xdr:cNvPr id="533" name="楕円 532"/>
        <xdr:cNvSpPr/>
      </xdr:nvSpPr>
      <xdr:spPr>
        <a:xfrm>
          <a:off x="13652500" y="64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58960</xdr:rowOff>
    </xdr:from>
    <xdr:ext cx="469744" cy="259045"/>
    <xdr:sp macro="" textlink="">
      <xdr:nvSpPr>
        <xdr:cNvPr id="534" name="テキスト ボックス 533"/>
        <xdr:cNvSpPr txBox="1"/>
      </xdr:nvSpPr>
      <xdr:spPr>
        <a:xfrm>
          <a:off x="13468428" y="657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97941</xdr:rowOff>
    </xdr:from>
    <xdr:to>
      <xdr:col>67</xdr:col>
      <xdr:colOff>101600</xdr:colOff>
      <xdr:row>38</xdr:row>
      <xdr:rowOff>28091</xdr:rowOff>
    </xdr:to>
    <xdr:sp macro="" textlink="">
      <xdr:nvSpPr>
        <xdr:cNvPr id="535" name="楕円 534"/>
        <xdr:cNvSpPr/>
      </xdr:nvSpPr>
      <xdr:spPr>
        <a:xfrm>
          <a:off x="12763500" y="644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44618</xdr:rowOff>
    </xdr:from>
    <xdr:ext cx="469744" cy="259045"/>
    <xdr:sp macro="" textlink="">
      <xdr:nvSpPr>
        <xdr:cNvPr id="536" name="テキスト ボックス 535"/>
        <xdr:cNvSpPr txBox="1"/>
      </xdr:nvSpPr>
      <xdr:spPr>
        <a:xfrm>
          <a:off x="12579428" y="62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50622</xdr:rowOff>
    </xdr:from>
    <xdr:to>
      <xdr:col>85</xdr:col>
      <xdr:colOff>127000</xdr:colOff>
      <xdr:row>74</xdr:row>
      <xdr:rowOff>75997</xdr:rowOff>
    </xdr:to>
    <xdr:cxnSp macro="">
      <xdr:nvCxnSpPr>
        <xdr:cNvPr id="620" name="直線コネクタ 619"/>
        <xdr:cNvCxnSpPr/>
      </xdr:nvCxnSpPr>
      <xdr:spPr>
        <a:xfrm>
          <a:off x="15481300" y="12737922"/>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50622</xdr:rowOff>
    </xdr:from>
    <xdr:to>
      <xdr:col>81</xdr:col>
      <xdr:colOff>50800</xdr:colOff>
      <xdr:row>74</xdr:row>
      <xdr:rowOff>132499</xdr:rowOff>
    </xdr:to>
    <xdr:cxnSp macro="">
      <xdr:nvCxnSpPr>
        <xdr:cNvPr id="623" name="直線コネクタ 622"/>
        <xdr:cNvCxnSpPr/>
      </xdr:nvCxnSpPr>
      <xdr:spPr>
        <a:xfrm flipV="1">
          <a:off x="14592300" y="12737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132499</xdr:rowOff>
    </xdr:from>
    <xdr:to>
      <xdr:col>76</xdr:col>
      <xdr:colOff>114300</xdr:colOff>
      <xdr:row>74</xdr:row>
      <xdr:rowOff>142786</xdr:rowOff>
    </xdr:to>
    <xdr:cxnSp macro="">
      <xdr:nvCxnSpPr>
        <xdr:cNvPr id="626" name="直線コネクタ 625"/>
        <xdr:cNvCxnSpPr/>
      </xdr:nvCxnSpPr>
      <xdr:spPr>
        <a:xfrm flipV="1">
          <a:off x="13703300" y="1281979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125247</xdr:rowOff>
    </xdr:from>
    <xdr:to>
      <xdr:col>76</xdr:col>
      <xdr:colOff>165100</xdr:colOff>
      <xdr:row>74</xdr:row>
      <xdr:rowOff>55397</xdr:rowOff>
    </xdr:to>
    <xdr:sp macro="" textlink="">
      <xdr:nvSpPr>
        <xdr:cNvPr id="627" name="フローチャート: 判断 626"/>
        <xdr:cNvSpPr/>
      </xdr:nvSpPr>
      <xdr:spPr>
        <a:xfrm>
          <a:off x="14541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71924</xdr:rowOff>
    </xdr:from>
    <xdr:ext cx="534377" cy="259045"/>
    <xdr:sp macro="" textlink="">
      <xdr:nvSpPr>
        <xdr:cNvPr id="628" name="テキスト ボックス 627"/>
        <xdr:cNvSpPr txBox="1"/>
      </xdr:nvSpPr>
      <xdr:spPr>
        <a:xfrm>
          <a:off x="14325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142786</xdr:rowOff>
    </xdr:from>
    <xdr:to>
      <xdr:col>71</xdr:col>
      <xdr:colOff>177800</xdr:colOff>
      <xdr:row>74</xdr:row>
      <xdr:rowOff>165684</xdr:rowOff>
    </xdr:to>
    <xdr:cxnSp macro="">
      <xdr:nvCxnSpPr>
        <xdr:cNvPr id="629" name="直線コネクタ 628"/>
        <xdr:cNvCxnSpPr/>
      </xdr:nvCxnSpPr>
      <xdr:spPr>
        <a:xfrm flipV="1">
          <a:off x="12814300" y="12830086"/>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25197</xdr:rowOff>
    </xdr:from>
    <xdr:to>
      <xdr:col>85</xdr:col>
      <xdr:colOff>177800</xdr:colOff>
      <xdr:row>74</xdr:row>
      <xdr:rowOff>126797</xdr:rowOff>
    </xdr:to>
    <xdr:sp macro="" textlink="">
      <xdr:nvSpPr>
        <xdr:cNvPr id="639" name="楕円 638"/>
        <xdr:cNvSpPr/>
      </xdr:nvSpPr>
      <xdr:spPr>
        <a:xfrm>
          <a:off x="16268700" y="127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48074</xdr:rowOff>
    </xdr:from>
    <xdr:ext cx="534377" cy="259045"/>
    <xdr:sp macro="" textlink="">
      <xdr:nvSpPr>
        <xdr:cNvPr id="640" name="公債費該当値テキスト"/>
        <xdr:cNvSpPr txBox="1"/>
      </xdr:nvSpPr>
      <xdr:spPr>
        <a:xfrm>
          <a:off x="16370300" y="125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171272</xdr:rowOff>
    </xdr:from>
    <xdr:to>
      <xdr:col>81</xdr:col>
      <xdr:colOff>101600</xdr:colOff>
      <xdr:row>74</xdr:row>
      <xdr:rowOff>101422</xdr:rowOff>
    </xdr:to>
    <xdr:sp macro="" textlink="">
      <xdr:nvSpPr>
        <xdr:cNvPr id="641" name="楕円 640"/>
        <xdr:cNvSpPr/>
      </xdr:nvSpPr>
      <xdr:spPr>
        <a:xfrm>
          <a:off x="15430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117949</xdr:rowOff>
    </xdr:from>
    <xdr:ext cx="534377" cy="259045"/>
    <xdr:sp macro="" textlink="">
      <xdr:nvSpPr>
        <xdr:cNvPr id="642" name="テキスト ボックス 641"/>
        <xdr:cNvSpPr txBox="1"/>
      </xdr:nvSpPr>
      <xdr:spPr>
        <a:xfrm>
          <a:off x="15214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81699</xdr:rowOff>
    </xdr:from>
    <xdr:to>
      <xdr:col>76</xdr:col>
      <xdr:colOff>165100</xdr:colOff>
      <xdr:row>75</xdr:row>
      <xdr:rowOff>11849</xdr:rowOff>
    </xdr:to>
    <xdr:sp macro="" textlink="">
      <xdr:nvSpPr>
        <xdr:cNvPr id="643" name="楕円 642"/>
        <xdr:cNvSpPr/>
      </xdr:nvSpPr>
      <xdr:spPr>
        <a:xfrm>
          <a:off x="145415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2976</xdr:rowOff>
    </xdr:from>
    <xdr:ext cx="534377" cy="259045"/>
    <xdr:sp macro="" textlink="">
      <xdr:nvSpPr>
        <xdr:cNvPr id="644" name="テキスト ボックス 643"/>
        <xdr:cNvSpPr txBox="1"/>
      </xdr:nvSpPr>
      <xdr:spPr>
        <a:xfrm>
          <a:off x="14325111" y="12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91986</xdr:rowOff>
    </xdr:from>
    <xdr:to>
      <xdr:col>72</xdr:col>
      <xdr:colOff>38100</xdr:colOff>
      <xdr:row>75</xdr:row>
      <xdr:rowOff>22136</xdr:rowOff>
    </xdr:to>
    <xdr:sp macro="" textlink="">
      <xdr:nvSpPr>
        <xdr:cNvPr id="645" name="楕円 644"/>
        <xdr:cNvSpPr/>
      </xdr:nvSpPr>
      <xdr:spPr>
        <a:xfrm>
          <a:off x="13652500" y="12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13263</xdr:rowOff>
    </xdr:from>
    <xdr:ext cx="534377" cy="259045"/>
    <xdr:sp macro="" textlink="">
      <xdr:nvSpPr>
        <xdr:cNvPr id="646" name="テキスト ボックス 645"/>
        <xdr:cNvSpPr txBox="1"/>
      </xdr:nvSpPr>
      <xdr:spPr>
        <a:xfrm>
          <a:off x="13436111" y="12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114884</xdr:rowOff>
    </xdr:from>
    <xdr:to>
      <xdr:col>67</xdr:col>
      <xdr:colOff>101600</xdr:colOff>
      <xdr:row>75</xdr:row>
      <xdr:rowOff>45034</xdr:rowOff>
    </xdr:to>
    <xdr:sp macro="" textlink="">
      <xdr:nvSpPr>
        <xdr:cNvPr id="647" name="楕円 646"/>
        <xdr:cNvSpPr/>
      </xdr:nvSpPr>
      <xdr:spPr>
        <a:xfrm>
          <a:off x="12763500" y="128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36161</xdr:rowOff>
    </xdr:from>
    <xdr:ext cx="534377" cy="259045"/>
    <xdr:sp macro="" textlink="">
      <xdr:nvSpPr>
        <xdr:cNvPr id="648" name="テキスト ボックス 647"/>
        <xdr:cNvSpPr txBox="1"/>
      </xdr:nvSpPr>
      <xdr:spPr>
        <a:xfrm>
          <a:off x="12547111" y="1289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65931</xdr:rowOff>
    </xdr:from>
    <xdr:to>
      <xdr:col>85</xdr:col>
      <xdr:colOff>127000</xdr:colOff>
      <xdr:row>99</xdr:row>
      <xdr:rowOff>3310</xdr:rowOff>
    </xdr:to>
    <xdr:cxnSp macro="">
      <xdr:nvCxnSpPr>
        <xdr:cNvPr id="677" name="直線コネクタ 676"/>
        <xdr:cNvCxnSpPr/>
      </xdr:nvCxnSpPr>
      <xdr:spPr>
        <a:xfrm>
          <a:off x="15481300" y="16696581"/>
          <a:ext cx="838200" cy="28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65931</xdr:rowOff>
    </xdr:from>
    <xdr:to>
      <xdr:col>81</xdr:col>
      <xdr:colOff>50800</xdr:colOff>
      <xdr:row>98</xdr:row>
      <xdr:rowOff>63683</xdr:rowOff>
    </xdr:to>
    <xdr:cxnSp macro="">
      <xdr:nvCxnSpPr>
        <xdr:cNvPr id="680" name="直線コネクタ 679"/>
        <xdr:cNvCxnSpPr/>
      </xdr:nvCxnSpPr>
      <xdr:spPr>
        <a:xfrm flipV="1">
          <a:off x="14592300" y="16696581"/>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63683</xdr:rowOff>
    </xdr:from>
    <xdr:to>
      <xdr:col>76</xdr:col>
      <xdr:colOff>114300</xdr:colOff>
      <xdr:row>99</xdr:row>
      <xdr:rowOff>24723</xdr:rowOff>
    </xdr:to>
    <xdr:cxnSp macro="">
      <xdr:nvCxnSpPr>
        <xdr:cNvPr id="683" name="直線コネクタ 682"/>
        <xdr:cNvCxnSpPr/>
      </xdr:nvCxnSpPr>
      <xdr:spPr>
        <a:xfrm flipV="1">
          <a:off x="13703300" y="16865783"/>
          <a:ext cx="8890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4" name="フローチャート: 判断 683"/>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5" name="テキスト ボックス 684"/>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78885</xdr:rowOff>
    </xdr:from>
    <xdr:to>
      <xdr:col>71</xdr:col>
      <xdr:colOff>177800</xdr:colOff>
      <xdr:row>99</xdr:row>
      <xdr:rowOff>24723</xdr:rowOff>
    </xdr:to>
    <xdr:cxnSp macro="">
      <xdr:nvCxnSpPr>
        <xdr:cNvPr id="686" name="直線コネクタ 685"/>
        <xdr:cNvCxnSpPr/>
      </xdr:nvCxnSpPr>
      <xdr:spPr>
        <a:xfrm>
          <a:off x="12814300" y="16880985"/>
          <a:ext cx="889000" cy="1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123960</xdr:rowOff>
    </xdr:from>
    <xdr:to>
      <xdr:col>85</xdr:col>
      <xdr:colOff>177800</xdr:colOff>
      <xdr:row>99</xdr:row>
      <xdr:rowOff>54110</xdr:rowOff>
    </xdr:to>
    <xdr:sp macro="" textlink="">
      <xdr:nvSpPr>
        <xdr:cNvPr id="696" name="楕円 695"/>
        <xdr:cNvSpPr/>
      </xdr:nvSpPr>
      <xdr:spPr>
        <a:xfrm>
          <a:off x="16268700" y="169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7"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15131</xdr:rowOff>
    </xdr:from>
    <xdr:to>
      <xdr:col>81</xdr:col>
      <xdr:colOff>101600</xdr:colOff>
      <xdr:row>97</xdr:row>
      <xdr:rowOff>116731</xdr:rowOff>
    </xdr:to>
    <xdr:sp macro="" textlink="">
      <xdr:nvSpPr>
        <xdr:cNvPr id="698" name="楕円 697"/>
        <xdr:cNvSpPr/>
      </xdr:nvSpPr>
      <xdr:spPr>
        <a:xfrm>
          <a:off x="15430500" y="166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133258</xdr:rowOff>
    </xdr:from>
    <xdr:ext cx="534377" cy="259045"/>
    <xdr:sp macro="" textlink="">
      <xdr:nvSpPr>
        <xdr:cNvPr id="699" name="テキスト ボックス 698"/>
        <xdr:cNvSpPr txBox="1"/>
      </xdr:nvSpPr>
      <xdr:spPr>
        <a:xfrm>
          <a:off x="15214111" y="164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12883</xdr:rowOff>
    </xdr:from>
    <xdr:to>
      <xdr:col>76</xdr:col>
      <xdr:colOff>165100</xdr:colOff>
      <xdr:row>98</xdr:row>
      <xdr:rowOff>114483</xdr:rowOff>
    </xdr:to>
    <xdr:sp macro="" textlink="">
      <xdr:nvSpPr>
        <xdr:cNvPr id="700" name="楕円 699"/>
        <xdr:cNvSpPr/>
      </xdr:nvSpPr>
      <xdr:spPr>
        <a:xfrm>
          <a:off x="14541500" y="1681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105610</xdr:rowOff>
    </xdr:from>
    <xdr:ext cx="534377" cy="259045"/>
    <xdr:sp macro="" textlink="">
      <xdr:nvSpPr>
        <xdr:cNvPr id="701" name="テキスト ボックス 700"/>
        <xdr:cNvSpPr txBox="1"/>
      </xdr:nvSpPr>
      <xdr:spPr>
        <a:xfrm>
          <a:off x="14325111" y="1690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145373</xdr:rowOff>
    </xdr:from>
    <xdr:to>
      <xdr:col>72</xdr:col>
      <xdr:colOff>38100</xdr:colOff>
      <xdr:row>99</xdr:row>
      <xdr:rowOff>75523</xdr:rowOff>
    </xdr:to>
    <xdr:sp macro="" textlink="">
      <xdr:nvSpPr>
        <xdr:cNvPr id="702" name="楕円 701"/>
        <xdr:cNvSpPr/>
      </xdr:nvSpPr>
      <xdr:spPr>
        <a:xfrm>
          <a:off x="13652500" y="169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66650</xdr:rowOff>
    </xdr:from>
    <xdr:ext cx="469744" cy="259045"/>
    <xdr:sp macro="" textlink="">
      <xdr:nvSpPr>
        <xdr:cNvPr id="703" name="テキスト ボックス 702"/>
        <xdr:cNvSpPr txBox="1"/>
      </xdr:nvSpPr>
      <xdr:spPr>
        <a:xfrm>
          <a:off x="13468428" y="170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28085</xdr:rowOff>
    </xdr:from>
    <xdr:to>
      <xdr:col>67</xdr:col>
      <xdr:colOff>101600</xdr:colOff>
      <xdr:row>98</xdr:row>
      <xdr:rowOff>129685</xdr:rowOff>
    </xdr:to>
    <xdr:sp macro="" textlink="">
      <xdr:nvSpPr>
        <xdr:cNvPr id="704" name="楕円 703"/>
        <xdr:cNvSpPr/>
      </xdr:nvSpPr>
      <xdr:spPr>
        <a:xfrm>
          <a:off x="12763500" y="168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120812</xdr:rowOff>
    </xdr:from>
    <xdr:ext cx="534377" cy="259045"/>
    <xdr:sp macro="" textlink="">
      <xdr:nvSpPr>
        <xdr:cNvPr id="705" name="テキスト ボックス 704"/>
        <xdr:cNvSpPr txBox="1"/>
      </xdr:nvSpPr>
      <xdr:spPr>
        <a:xfrm>
          <a:off x="12547111" y="169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18607</xdr:rowOff>
    </xdr:from>
    <xdr:to>
      <xdr:col>116</xdr:col>
      <xdr:colOff>63500</xdr:colOff>
      <xdr:row>39</xdr:row>
      <xdr:rowOff>24485</xdr:rowOff>
    </xdr:to>
    <xdr:cxnSp macro="">
      <xdr:nvCxnSpPr>
        <xdr:cNvPr id="736" name="直線コネクタ 735"/>
        <xdr:cNvCxnSpPr/>
      </xdr:nvCxnSpPr>
      <xdr:spPr>
        <a:xfrm flipV="1">
          <a:off x="21323300" y="670515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24485</xdr:rowOff>
    </xdr:from>
    <xdr:to>
      <xdr:col>111</xdr:col>
      <xdr:colOff>177800</xdr:colOff>
      <xdr:row>39</xdr:row>
      <xdr:rowOff>26477</xdr:rowOff>
    </xdr:to>
    <xdr:cxnSp macro="">
      <xdr:nvCxnSpPr>
        <xdr:cNvPr id="739" name="直線コネクタ 738"/>
        <xdr:cNvCxnSpPr/>
      </xdr:nvCxnSpPr>
      <xdr:spPr>
        <a:xfrm flipV="1">
          <a:off x="20434300" y="671103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128694</xdr:rowOff>
    </xdr:from>
    <xdr:to>
      <xdr:col>107</xdr:col>
      <xdr:colOff>50800</xdr:colOff>
      <xdr:row>39</xdr:row>
      <xdr:rowOff>26477</xdr:rowOff>
    </xdr:to>
    <xdr:cxnSp macro="">
      <xdr:nvCxnSpPr>
        <xdr:cNvPr id="742" name="直線コネクタ 741"/>
        <xdr:cNvCxnSpPr/>
      </xdr:nvCxnSpPr>
      <xdr:spPr>
        <a:xfrm>
          <a:off x="19545300" y="6643794"/>
          <a:ext cx="8890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163881</xdr:rowOff>
    </xdr:from>
    <xdr:to>
      <xdr:col>107</xdr:col>
      <xdr:colOff>101600</xdr:colOff>
      <xdr:row>39</xdr:row>
      <xdr:rowOff>94031</xdr:rowOff>
    </xdr:to>
    <xdr:sp macro="" textlink="">
      <xdr:nvSpPr>
        <xdr:cNvPr id="743" name="フローチャート: 判断 742"/>
        <xdr:cNvSpPr/>
      </xdr:nvSpPr>
      <xdr:spPr>
        <a:xfrm>
          <a:off x="20383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85158</xdr:rowOff>
    </xdr:from>
    <xdr:ext cx="469744" cy="259045"/>
    <xdr:sp macro="" textlink="">
      <xdr:nvSpPr>
        <xdr:cNvPr id="744" name="テキスト ボックス 743"/>
        <xdr:cNvSpPr txBox="1"/>
      </xdr:nvSpPr>
      <xdr:spPr>
        <a:xfrm>
          <a:off x="20199428" y="67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128694</xdr:rowOff>
    </xdr:from>
    <xdr:to>
      <xdr:col>102</xdr:col>
      <xdr:colOff>114300</xdr:colOff>
      <xdr:row>38</xdr:row>
      <xdr:rowOff>167165</xdr:rowOff>
    </xdr:to>
    <xdr:cxnSp macro="">
      <xdr:nvCxnSpPr>
        <xdr:cNvPr id="745" name="直線コネクタ 744"/>
        <xdr:cNvCxnSpPr/>
      </xdr:nvCxnSpPr>
      <xdr:spPr>
        <a:xfrm flipV="1">
          <a:off x="18656300" y="6643794"/>
          <a:ext cx="889000" cy="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83459</xdr:rowOff>
    </xdr:from>
    <xdr:ext cx="469744" cy="259045"/>
    <xdr:sp macro="" textlink="">
      <xdr:nvSpPr>
        <xdr:cNvPr id="747" name="テキスト ボックス 746"/>
        <xdr:cNvSpPr txBox="1"/>
      </xdr:nvSpPr>
      <xdr:spPr>
        <a:xfrm>
          <a:off x="19310428" y="677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89697</xdr:rowOff>
    </xdr:from>
    <xdr:ext cx="469744" cy="259045"/>
    <xdr:sp macro="" textlink="">
      <xdr:nvSpPr>
        <xdr:cNvPr id="749" name="テキスト ボックス 748"/>
        <xdr:cNvSpPr txBox="1"/>
      </xdr:nvSpPr>
      <xdr:spPr>
        <a:xfrm>
          <a:off x="18421428" y="67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139257</xdr:rowOff>
    </xdr:from>
    <xdr:to>
      <xdr:col>116</xdr:col>
      <xdr:colOff>114300</xdr:colOff>
      <xdr:row>39</xdr:row>
      <xdr:rowOff>69407</xdr:rowOff>
    </xdr:to>
    <xdr:sp macro="" textlink="">
      <xdr:nvSpPr>
        <xdr:cNvPr id="755" name="楕円 754"/>
        <xdr:cNvSpPr/>
      </xdr:nvSpPr>
      <xdr:spPr>
        <a:xfrm>
          <a:off x="221107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98634</xdr:rowOff>
    </xdr:from>
    <xdr:ext cx="469744" cy="259045"/>
    <xdr:sp macro="" textlink="">
      <xdr:nvSpPr>
        <xdr:cNvPr id="756" name="投資及び出資金該当値テキスト"/>
        <xdr:cNvSpPr txBox="1"/>
      </xdr:nvSpPr>
      <xdr:spPr>
        <a:xfrm>
          <a:off x="22212300" y="644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145135</xdr:rowOff>
    </xdr:from>
    <xdr:to>
      <xdr:col>112</xdr:col>
      <xdr:colOff>38100</xdr:colOff>
      <xdr:row>39</xdr:row>
      <xdr:rowOff>75285</xdr:rowOff>
    </xdr:to>
    <xdr:sp macro="" textlink="">
      <xdr:nvSpPr>
        <xdr:cNvPr id="757" name="楕円 756"/>
        <xdr:cNvSpPr/>
      </xdr:nvSpPr>
      <xdr:spPr>
        <a:xfrm>
          <a:off x="21272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66412</xdr:rowOff>
    </xdr:from>
    <xdr:ext cx="469744" cy="259045"/>
    <xdr:sp macro="" textlink="">
      <xdr:nvSpPr>
        <xdr:cNvPr id="758" name="テキスト ボックス 757"/>
        <xdr:cNvSpPr txBox="1"/>
      </xdr:nvSpPr>
      <xdr:spPr>
        <a:xfrm>
          <a:off x="21088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147127</xdr:rowOff>
    </xdr:from>
    <xdr:to>
      <xdr:col>107</xdr:col>
      <xdr:colOff>101600</xdr:colOff>
      <xdr:row>39</xdr:row>
      <xdr:rowOff>77277</xdr:rowOff>
    </xdr:to>
    <xdr:sp macro="" textlink="">
      <xdr:nvSpPr>
        <xdr:cNvPr id="759" name="楕円 758"/>
        <xdr:cNvSpPr/>
      </xdr:nvSpPr>
      <xdr:spPr>
        <a:xfrm>
          <a:off x="20383500" y="66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93805</xdr:rowOff>
    </xdr:from>
    <xdr:ext cx="469744" cy="259045"/>
    <xdr:sp macro="" textlink="">
      <xdr:nvSpPr>
        <xdr:cNvPr id="760" name="テキスト ボックス 759"/>
        <xdr:cNvSpPr txBox="1"/>
      </xdr:nvSpPr>
      <xdr:spPr>
        <a:xfrm>
          <a:off x="20199428" y="6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77894</xdr:rowOff>
    </xdr:from>
    <xdr:to>
      <xdr:col>102</xdr:col>
      <xdr:colOff>165100</xdr:colOff>
      <xdr:row>39</xdr:row>
      <xdr:rowOff>8044</xdr:rowOff>
    </xdr:to>
    <xdr:sp macro="" textlink="">
      <xdr:nvSpPr>
        <xdr:cNvPr id="761" name="楕円 760"/>
        <xdr:cNvSpPr/>
      </xdr:nvSpPr>
      <xdr:spPr>
        <a:xfrm>
          <a:off x="19494500" y="65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24571</xdr:rowOff>
    </xdr:from>
    <xdr:ext cx="469744" cy="259045"/>
    <xdr:sp macro="" textlink="">
      <xdr:nvSpPr>
        <xdr:cNvPr id="762" name="テキスト ボックス 761"/>
        <xdr:cNvSpPr txBox="1"/>
      </xdr:nvSpPr>
      <xdr:spPr>
        <a:xfrm>
          <a:off x="19310428" y="63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116365</xdr:rowOff>
    </xdr:from>
    <xdr:to>
      <xdr:col>98</xdr:col>
      <xdr:colOff>38100</xdr:colOff>
      <xdr:row>39</xdr:row>
      <xdr:rowOff>46515</xdr:rowOff>
    </xdr:to>
    <xdr:sp macro="" textlink="">
      <xdr:nvSpPr>
        <xdr:cNvPr id="763" name="楕円 762"/>
        <xdr:cNvSpPr/>
      </xdr:nvSpPr>
      <xdr:spPr>
        <a:xfrm>
          <a:off x="18605500" y="66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63042</xdr:rowOff>
    </xdr:from>
    <xdr:ext cx="469744" cy="259045"/>
    <xdr:sp macro="" textlink="">
      <xdr:nvSpPr>
        <xdr:cNvPr id="764" name="テキスト ボックス 763"/>
        <xdr:cNvSpPr txBox="1"/>
      </xdr:nvSpPr>
      <xdr:spPr>
        <a:xfrm>
          <a:off x="18421428" y="64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xdr:rowOff>
    </xdr:from>
    <xdr:to>
      <xdr:col>116</xdr:col>
      <xdr:colOff>63500</xdr:colOff>
      <xdr:row>58</xdr:row>
      <xdr:rowOff>2037</xdr:rowOff>
    </xdr:to>
    <xdr:cxnSp macro="">
      <xdr:nvCxnSpPr>
        <xdr:cNvPr id="791" name="直線コネクタ 790"/>
        <xdr:cNvCxnSpPr/>
      </xdr:nvCxnSpPr>
      <xdr:spPr>
        <a:xfrm flipV="1">
          <a:off x="21323300" y="9944171"/>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2037</xdr:rowOff>
    </xdr:from>
    <xdr:to>
      <xdr:col>111</xdr:col>
      <xdr:colOff>177800</xdr:colOff>
      <xdr:row>58</xdr:row>
      <xdr:rowOff>3820</xdr:rowOff>
    </xdr:to>
    <xdr:cxnSp macro="">
      <xdr:nvCxnSpPr>
        <xdr:cNvPr id="794" name="直線コネクタ 793"/>
        <xdr:cNvCxnSpPr/>
      </xdr:nvCxnSpPr>
      <xdr:spPr>
        <a:xfrm flipV="1">
          <a:off x="20434300" y="99461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141208</xdr:rowOff>
    </xdr:from>
    <xdr:to>
      <xdr:col>107</xdr:col>
      <xdr:colOff>50800</xdr:colOff>
      <xdr:row>58</xdr:row>
      <xdr:rowOff>3820</xdr:rowOff>
    </xdr:to>
    <xdr:cxnSp macro="">
      <xdr:nvCxnSpPr>
        <xdr:cNvPr id="797" name="直線コネクタ 796"/>
        <xdr:cNvCxnSpPr/>
      </xdr:nvCxnSpPr>
      <xdr:spPr>
        <a:xfrm>
          <a:off x="19545300" y="9056608"/>
          <a:ext cx="889000" cy="8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130277</xdr:rowOff>
    </xdr:from>
    <xdr:to>
      <xdr:col>107</xdr:col>
      <xdr:colOff>101600</xdr:colOff>
      <xdr:row>57</xdr:row>
      <xdr:rowOff>60427</xdr:rowOff>
    </xdr:to>
    <xdr:sp macro="" textlink="">
      <xdr:nvSpPr>
        <xdr:cNvPr id="798" name="フローチャート: 判断 797"/>
        <xdr:cNvSpPr/>
      </xdr:nvSpPr>
      <xdr:spPr>
        <a:xfrm>
          <a:off x="20383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76954</xdr:rowOff>
    </xdr:from>
    <xdr:ext cx="469744" cy="259045"/>
    <xdr:sp macro="" textlink="">
      <xdr:nvSpPr>
        <xdr:cNvPr id="799" name="テキスト ボックス 798"/>
        <xdr:cNvSpPr txBox="1"/>
      </xdr:nvSpPr>
      <xdr:spPr>
        <a:xfrm>
          <a:off x="20199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141208</xdr:rowOff>
    </xdr:from>
    <xdr:to>
      <xdr:col>102</xdr:col>
      <xdr:colOff>114300</xdr:colOff>
      <xdr:row>58</xdr:row>
      <xdr:rowOff>8347</xdr:rowOff>
    </xdr:to>
    <xdr:cxnSp macro="">
      <xdr:nvCxnSpPr>
        <xdr:cNvPr id="800" name="直線コネクタ 799"/>
        <xdr:cNvCxnSpPr/>
      </xdr:nvCxnSpPr>
      <xdr:spPr>
        <a:xfrm flipV="1">
          <a:off x="18656300" y="9056608"/>
          <a:ext cx="889000" cy="89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37883</xdr:rowOff>
    </xdr:from>
    <xdr:ext cx="469744" cy="259045"/>
    <xdr:sp macro="" textlink="">
      <xdr:nvSpPr>
        <xdr:cNvPr id="802" name="テキスト ボックス 801"/>
        <xdr:cNvSpPr txBox="1"/>
      </xdr:nvSpPr>
      <xdr:spPr>
        <a:xfrm>
          <a:off x="19310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120721</xdr:rowOff>
    </xdr:from>
    <xdr:to>
      <xdr:col>116</xdr:col>
      <xdr:colOff>114300</xdr:colOff>
      <xdr:row>58</xdr:row>
      <xdr:rowOff>50871</xdr:rowOff>
    </xdr:to>
    <xdr:sp macro="" textlink="">
      <xdr:nvSpPr>
        <xdr:cNvPr id="810" name="楕円 809"/>
        <xdr:cNvSpPr/>
      </xdr:nvSpPr>
      <xdr:spPr>
        <a:xfrm>
          <a:off x="221107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99148</xdr:rowOff>
    </xdr:from>
    <xdr:ext cx="469744" cy="259045"/>
    <xdr:sp macro="" textlink="">
      <xdr:nvSpPr>
        <xdr:cNvPr id="811" name="貸付金該当値テキスト"/>
        <xdr:cNvSpPr txBox="1"/>
      </xdr:nvSpPr>
      <xdr:spPr>
        <a:xfrm>
          <a:off x="22212300" y="98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122687</xdr:rowOff>
    </xdr:from>
    <xdr:to>
      <xdr:col>112</xdr:col>
      <xdr:colOff>38100</xdr:colOff>
      <xdr:row>58</xdr:row>
      <xdr:rowOff>52837</xdr:rowOff>
    </xdr:to>
    <xdr:sp macro="" textlink="">
      <xdr:nvSpPr>
        <xdr:cNvPr id="812" name="楕円 811"/>
        <xdr:cNvSpPr/>
      </xdr:nvSpPr>
      <xdr:spPr>
        <a:xfrm>
          <a:off x="21272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43964</xdr:rowOff>
    </xdr:from>
    <xdr:ext cx="469744" cy="259045"/>
    <xdr:sp macro="" textlink="">
      <xdr:nvSpPr>
        <xdr:cNvPr id="813" name="テキスト ボックス 812"/>
        <xdr:cNvSpPr txBox="1"/>
      </xdr:nvSpPr>
      <xdr:spPr>
        <a:xfrm>
          <a:off x="21088428"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124470</xdr:rowOff>
    </xdr:from>
    <xdr:to>
      <xdr:col>107</xdr:col>
      <xdr:colOff>101600</xdr:colOff>
      <xdr:row>58</xdr:row>
      <xdr:rowOff>54620</xdr:rowOff>
    </xdr:to>
    <xdr:sp macro="" textlink="">
      <xdr:nvSpPr>
        <xdr:cNvPr id="814" name="楕円 813"/>
        <xdr:cNvSpPr/>
      </xdr:nvSpPr>
      <xdr:spPr>
        <a:xfrm>
          <a:off x="20383500" y="9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45747</xdr:rowOff>
    </xdr:from>
    <xdr:ext cx="469744" cy="259045"/>
    <xdr:sp macro="" textlink="">
      <xdr:nvSpPr>
        <xdr:cNvPr id="815" name="テキスト ボックス 814"/>
        <xdr:cNvSpPr txBox="1"/>
      </xdr:nvSpPr>
      <xdr:spPr>
        <a:xfrm>
          <a:off x="20199428" y="9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90408</xdr:rowOff>
    </xdr:from>
    <xdr:to>
      <xdr:col>102</xdr:col>
      <xdr:colOff>165100</xdr:colOff>
      <xdr:row>53</xdr:row>
      <xdr:rowOff>20558</xdr:rowOff>
    </xdr:to>
    <xdr:sp macro="" textlink="">
      <xdr:nvSpPr>
        <xdr:cNvPr id="816" name="楕円 815"/>
        <xdr:cNvSpPr/>
      </xdr:nvSpPr>
      <xdr:spPr>
        <a:xfrm>
          <a:off x="19494500" y="90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37085</xdr:rowOff>
    </xdr:from>
    <xdr:ext cx="534377" cy="259045"/>
    <xdr:sp macro="" textlink="">
      <xdr:nvSpPr>
        <xdr:cNvPr id="817" name="テキスト ボックス 816"/>
        <xdr:cNvSpPr txBox="1"/>
      </xdr:nvSpPr>
      <xdr:spPr>
        <a:xfrm>
          <a:off x="19278111" y="8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128997</xdr:rowOff>
    </xdr:from>
    <xdr:to>
      <xdr:col>98</xdr:col>
      <xdr:colOff>38100</xdr:colOff>
      <xdr:row>58</xdr:row>
      <xdr:rowOff>59147</xdr:rowOff>
    </xdr:to>
    <xdr:sp macro="" textlink="">
      <xdr:nvSpPr>
        <xdr:cNvPr id="818" name="楕円 817"/>
        <xdr:cNvSpPr/>
      </xdr:nvSpPr>
      <xdr:spPr>
        <a:xfrm>
          <a:off x="18605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50274</xdr:rowOff>
    </xdr:from>
    <xdr:ext cx="469744" cy="259045"/>
    <xdr:sp macro="" textlink="">
      <xdr:nvSpPr>
        <xdr:cNvPr id="819" name="テキスト ボックス 818"/>
        <xdr:cNvSpPr txBox="1"/>
      </xdr:nvSpPr>
      <xdr:spPr>
        <a:xfrm>
          <a:off x="18421428" y="999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53994</xdr:rowOff>
    </xdr:from>
    <xdr:to>
      <xdr:col>116</xdr:col>
      <xdr:colOff>63500</xdr:colOff>
      <xdr:row>74</xdr:row>
      <xdr:rowOff>75311</xdr:rowOff>
    </xdr:to>
    <xdr:cxnSp macro="">
      <xdr:nvCxnSpPr>
        <xdr:cNvPr id="849" name="直線コネクタ 848"/>
        <xdr:cNvCxnSpPr/>
      </xdr:nvCxnSpPr>
      <xdr:spPr>
        <a:xfrm flipV="1">
          <a:off x="21323300" y="12741294"/>
          <a:ext cx="8382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75311</xdr:rowOff>
    </xdr:from>
    <xdr:to>
      <xdr:col>111</xdr:col>
      <xdr:colOff>177800</xdr:colOff>
      <xdr:row>74</xdr:row>
      <xdr:rowOff>114306</xdr:rowOff>
    </xdr:to>
    <xdr:cxnSp macro="">
      <xdr:nvCxnSpPr>
        <xdr:cNvPr id="852" name="直線コネクタ 851"/>
        <xdr:cNvCxnSpPr/>
      </xdr:nvCxnSpPr>
      <xdr:spPr>
        <a:xfrm flipV="1">
          <a:off x="20434300" y="1276261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114306</xdr:rowOff>
    </xdr:from>
    <xdr:to>
      <xdr:col>107</xdr:col>
      <xdr:colOff>50800</xdr:colOff>
      <xdr:row>75</xdr:row>
      <xdr:rowOff>63386</xdr:rowOff>
    </xdr:to>
    <xdr:cxnSp macro="">
      <xdr:nvCxnSpPr>
        <xdr:cNvPr id="855" name="直線コネクタ 854"/>
        <xdr:cNvCxnSpPr/>
      </xdr:nvCxnSpPr>
      <xdr:spPr>
        <a:xfrm flipV="1">
          <a:off x="19545300" y="12801606"/>
          <a:ext cx="889000" cy="1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6" name="フローチャート: 判断 855"/>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154392</xdr:rowOff>
    </xdr:from>
    <xdr:ext cx="534377" cy="259045"/>
    <xdr:sp macro="" textlink="">
      <xdr:nvSpPr>
        <xdr:cNvPr id="857" name="テキスト ボックス 856"/>
        <xdr:cNvSpPr txBox="1"/>
      </xdr:nvSpPr>
      <xdr:spPr>
        <a:xfrm>
          <a:off x="20167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47289</xdr:rowOff>
    </xdr:from>
    <xdr:to>
      <xdr:col>102</xdr:col>
      <xdr:colOff>114300</xdr:colOff>
      <xdr:row>75</xdr:row>
      <xdr:rowOff>63386</xdr:rowOff>
    </xdr:to>
    <xdr:cxnSp macro="">
      <xdr:nvCxnSpPr>
        <xdr:cNvPr id="858" name="直線コネクタ 857"/>
        <xdr:cNvCxnSpPr/>
      </xdr:nvCxnSpPr>
      <xdr:spPr>
        <a:xfrm>
          <a:off x="18656300" y="12906039"/>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3194</xdr:rowOff>
    </xdr:from>
    <xdr:to>
      <xdr:col>116</xdr:col>
      <xdr:colOff>114300</xdr:colOff>
      <xdr:row>74</xdr:row>
      <xdr:rowOff>104794</xdr:rowOff>
    </xdr:to>
    <xdr:sp macro="" textlink="">
      <xdr:nvSpPr>
        <xdr:cNvPr id="868" name="楕円 867"/>
        <xdr:cNvSpPr/>
      </xdr:nvSpPr>
      <xdr:spPr>
        <a:xfrm>
          <a:off x="221107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26071</xdr:rowOff>
    </xdr:from>
    <xdr:ext cx="534377" cy="259045"/>
    <xdr:sp macro="" textlink="">
      <xdr:nvSpPr>
        <xdr:cNvPr id="869" name="繰出金該当値テキスト"/>
        <xdr:cNvSpPr txBox="1"/>
      </xdr:nvSpPr>
      <xdr:spPr>
        <a:xfrm>
          <a:off x="22212300" y="125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24511</xdr:rowOff>
    </xdr:from>
    <xdr:to>
      <xdr:col>112</xdr:col>
      <xdr:colOff>38100</xdr:colOff>
      <xdr:row>74</xdr:row>
      <xdr:rowOff>126111</xdr:rowOff>
    </xdr:to>
    <xdr:sp macro="" textlink="">
      <xdr:nvSpPr>
        <xdr:cNvPr id="870" name="楕円 869"/>
        <xdr:cNvSpPr/>
      </xdr:nvSpPr>
      <xdr:spPr>
        <a:xfrm>
          <a:off x="212725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142638</xdr:rowOff>
    </xdr:from>
    <xdr:ext cx="534377" cy="259045"/>
    <xdr:sp macro="" textlink="">
      <xdr:nvSpPr>
        <xdr:cNvPr id="871" name="テキスト ボックス 870"/>
        <xdr:cNvSpPr txBox="1"/>
      </xdr:nvSpPr>
      <xdr:spPr>
        <a:xfrm>
          <a:off x="21056111" y="12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63506</xdr:rowOff>
    </xdr:from>
    <xdr:to>
      <xdr:col>107</xdr:col>
      <xdr:colOff>101600</xdr:colOff>
      <xdr:row>74</xdr:row>
      <xdr:rowOff>165106</xdr:rowOff>
    </xdr:to>
    <xdr:sp macro="" textlink="">
      <xdr:nvSpPr>
        <xdr:cNvPr id="872" name="楕円 871"/>
        <xdr:cNvSpPr/>
      </xdr:nvSpPr>
      <xdr:spPr>
        <a:xfrm>
          <a:off x="203835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156233</xdr:rowOff>
    </xdr:from>
    <xdr:ext cx="534377" cy="259045"/>
    <xdr:sp macro="" textlink="">
      <xdr:nvSpPr>
        <xdr:cNvPr id="873" name="テキスト ボックス 872"/>
        <xdr:cNvSpPr txBox="1"/>
      </xdr:nvSpPr>
      <xdr:spPr>
        <a:xfrm>
          <a:off x="20167111" y="128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12586</xdr:rowOff>
    </xdr:from>
    <xdr:to>
      <xdr:col>102</xdr:col>
      <xdr:colOff>165100</xdr:colOff>
      <xdr:row>75</xdr:row>
      <xdr:rowOff>114186</xdr:rowOff>
    </xdr:to>
    <xdr:sp macro="" textlink="">
      <xdr:nvSpPr>
        <xdr:cNvPr id="874" name="楕円 873"/>
        <xdr:cNvSpPr/>
      </xdr:nvSpPr>
      <xdr:spPr>
        <a:xfrm>
          <a:off x="19494500" y="128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105313</xdr:rowOff>
    </xdr:from>
    <xdr:ext cx="534377" cy="259045"/>
    <xdr:sp macro="" textlink="">
      <xdr:nvSpPr>
        <xdr:cNvPr id="875" name="テキスト ボックス 874"/>
        <xdr:cNvSpPr txBox="1"/>
      </xdr:nvSpPr>
      <xdr:spPr>
        <a:xfrm>
          <a:off x="19278111" y="1296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167939</xdr:rowOff>
    </xdr:from>
    <xdr:to>
      <xdr:col>98</xdr:col>
      <xdr:colOff>38100</xdr:colOff>
      <xdr:row>75</xdr:row>
      <xdr:rowOff>98089</xdr:rowOff>
    </xdr:to>
    <xdr:sp macro="" textlink="">
      <xdr:nvSpPr>
        <xdr:cNvPr id="876" name="楕円 875"/>
        <xdr:cNvSpPr/>
      </xdr:nvSpPr>
      <xdr:spPr>
        <a:xfrm>
          <a:off x="18605500" y="128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89216</xdr:rowOff>
    </xdr:from>
    <xdr:ext cx="534377" cy="259045"/>
    <xdr:sp macro="" textlink="">
      <xdr:nvSpPr>
        <xdr:cNvPr id="877" name="テキスト ボックス 876"/>
        <xdr:cNvSpPr txBox="1"/>
      </xdr:nvSpPr>
      <xdr:spPr>
        <a:xfrm>
          <a:off x="18389111" y="129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95</xdr:row>
      <xdr:rowOff>163195</xdr:rowOff>
    </xdr:from>
    <xdr:to>
      <xdr:col>107</xdr:col>
      <xdr:colOff>101600</xdr:colOff>
      <xdr:row>96</xdr:row>
      <xdr:rowOff>93345</xdr:rowOff>
    </xdr:to>
    <xdr:sp macro="" textlink="">
      <xdr:nvSpPr>
        <xdr:cNvPr id="909" name="フローチャート: 判断 908"/>
        <xdr:cNvSpPr/>
      </xdr:nvSpPr>
      <xdr:spPr>
        <a:xfrm>
          <a:off x="2038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94</xdr:row>
      <xdr:rowOff>109872</xdr:rowOff>
    </xdr:from>
    <xdr:ext cx="313932" cy="259045"/>
    <xdr:sp macro="" textlink="">
      <xdr:nvSpPr>
        <xdr:cNvPr id="910" name="テキスト ボックス 909"/>
        <xdr:cNvSpPr txBox="1"/>
      </xdr:nvSpPr>
      <xdr:spPr>
        <a:xfrm>
          <a:off x="20277333" y="1622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6" name="テキスト ボックス 92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２５，６４８円となっており、昨年度の６５４，３１９円と比べて２８，６７１円減少している。主な減少要因である積立金は住民一人当たり５，３９９円で、当市の昨年度と比べて３６，７８２円減少しており、類似団体の平均と比べても８，１６０円少ない状態である。これは、平成２８年度にはあった財政調整基金への積立が、平成２９年度にはほぼ繰入金のみとなったためである。また、積立金以外の経費についても減少傾向にあるため、住民一人当たりのコストは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いまだに類似団体よりも高い数値となっている経費が多い状況である。人件費については５，６０３円増となっている。これは、特別職および退職者数の増（早期退職含む）があったためである。物件費は、ふるさと応援寄附の減に伴って報償費が減となった事等により減少している。扶助費は、高齢化率が高いことや障害者支援費が増加していることもあり、類似団体よりコストが高くなっている。繰替運用を行っている鉱害復旧施設基金への一部繰上償還が平成２９年度にはなかったため、補助費等が減少している。普通建設事業費については、温泉保養宿泊施設整備事業や広域クリーンセンター建設事業などの大型事業の実施によりコストが増加している。公債費については、平成１６年～平成１７年度に借入を行った道路橋りょうの改良事業や南多久公民館の改築事業に係る過疎対策事業債の償還が終わったことで、昨年度に比べて減少している。積立金は財政調整基金への積立金が減ったため、昨年より減少しており、類似団体平均より低くなっている。投資及び出資金や貸付金については、類似団体平均とほぼ同じ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109220</xdr:rowOff>
    </xdr:from>
    <xdr:to>
      <xdr:col>24</xdr:col>
      <xdr:colOff>62865</xdr:colOff>
      <xdr:row>38</xdr:row>
      <xdr:rowOff>7303</xdr:rowOff>
    </xdr:to>
    <xdr:cxnSp macro="">
      <xdr:nvCxnSpPr>
        <xdr:cNvPr id="56" name="直線コネクタ 55"/>
        <xdr:cNvCxnSpPr/>
      </xdr:nvCxnSpPr>
      <xdr:spPr>
        <a:xfrm flipV="1">
          <a:off x="4633595" y="5595620"/>
          <a:ext cx="1270" cy="926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11130</xdr:rowOff>
    </xdr:from>
    <xdr:ext cx="469744" cy="259045"/>
    <xdr:sp macro="" textlink="">
      <xdr:nvSpPr>
        <xdr:cNvPr id="57" name="議会費最小値テキスト"/>
        <xdr:cNvSpPr txBox="1"/>
      </xdr:nvSpPr>
      <xdr:spPr>
        <a:xfrm>
          <a:off x="4686300" y="65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7303</xdr:rowOff>
    </xdr:from>
    <xdr:to>
      <xdr:col>24</xdr:col>
      <xdr:colOff>152400</xdr:colOff>
      <xdr:row>38</xdr:row>
      <xdr:rowOff>7303</xdr:rowOff>
    </xdr:to>
    <xdr:cxnSp macro="">
      <xdr:nvCxnSpPr>
        <xdr:cNvPr id="58" name="直線コネクタ 57"/>
        <xdr:cNvCxnSpPr/>
      </xdr:nvCxnSpPr>
      <xdr:spPr>
        <a:xfrm>
          <a:off x="4546600" y="6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55897</xdr:rowOff>
    </xdr:from>
    <xdr:ext cx="469744" cy="259045"/>
    <xdr:sp macro="" textlink="">
      <xdr:nvSpPr>
        <xdr:cNvPr id="59" name="議会費最大値テキスト"/>
        <xdr:cNvSpPr txBox="1"/>
      </xdr:nvSpPr>
      <xdr:spPr>
        <a:xfrm>
          <a:off x="4686300" y="53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109220</xdr:rowOff>
    </xdr:from>
    <xdr:to>
      <xdr:col>24</xdr:col>
      <xdr:colOff>152400</xdr:colOff>
      <xdr:row>32</xdr:row>
      <xdr:rowOff>109220</xdr:rowOff>
    </xdr:to>
    <xdr:cxnSp macro="">
      <xdr:nvCxnSpPr>
        <xdr:cNvPr id="60" name="直線コネクタ 59"/>
        <xdr:cNvCxnSpPr/>
      </xdr:nvCxnSpPr>
      <xdr:spPr>
        <a:xfrm>
          <a:off x="4546600" y="55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109220</xdr:rowOff>
    </xdr:from>
    <xdr:to>
      <xdr:col>24</xdr:col>
      <xdr:colOff>63500</xdr:colOff>
      <xdr:row>32</xdr:row>
      <xdr:rowOff>141034</xdr:rowOff>
    </xdr:to>
    <xdr:cxnSp macro="">
      <xdr:nvCxnSpPr>
        <xdr:cNvPr id="61" name="直線コネクタ 60"/>
        <xdr:cNvCxnSpPr/>
      </xdr:nvCxnSpPr>
      <xdr:spPr>
        <a:xfrm flipV="1">
          <a:off x="3797300" y="5595620"/>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143908</xdr:rowOff>
    </xdr:from>
    <xdr:ext cx="469744" cy="259045"/>
    <xdr:sp macro="" textlink="">
      <xdr:nvSpPr>
        <xdr:cNvPr id="62" name="議会費平均値テキスト"/>
        <xdr:cNvSpPr txBox="1"/>
      </xdr:nvSpPr>
      <xdr:spPr>
        <a:xfrm>
          <a:off x="4686300" y="6144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165481</xdr:rowOff>
    </xdr:from>
    <xdr:to>
      <xdr:col>24</xdr:col>
      <xdr:colOff>114300</xdr:colOff>
      <xdr:row>36</xdr:row>
      <xdr:rowOff>95631</xdr:rowOff>
    </xdr:to>
    <xdr:sp macro="" textlink="">
      <xdr:nvSpPr>
        <xdr:cNvPr id="63" name="フローチャート: 判断 62"/>
        <xdr:cNvSpPr/>
      </xdr:nvSpPr>
      <xdr:spPr>
        <a:xfrm>
          <a:off x="45847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37592</xdr:rowOff>
    </xdr:from>
    <xdr:to>
      <xdr:col>19</xdr:col>
      <xdr:colOff>177800</xdr:colOff>
      <xdr:row>32</xdr:row>
      <xdr:rowOff>141034</xdr:rowOff>
    </xdr:to>
    <xdr:cxnSp macro="">
      <xdr:nvCxnSpPr>
        <xdr:cNvPr id="64" name="直線コネクタ 63"/>
        <xdr:cNvCxnSpPr/>
      </xdr:nvCxnSpPr>
      <xdr:spPr>
        <a:xfrm>
          <a:off x="2908300" y="5523992"/>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158242</xdr:rowOff>
    </xdr:from>
    <xdr:to>
      <xdr:col>20</xdr:col>
      <xdr:colOff>38100</xdr:colOff>
      <xdr:row>36</xdr:row>
      <xdr:rowOff>88392</xdr:rowOff>
    </xdr:to>
    <xdr:sp macro="" textlink="">
      <xdr:nvSpPr>
        <xdr:cNvPr id="65" name="フローチャート: 判断 64"/>
        <xdr:cNvSpPr/>
      </xdr:nvSpPr>
      <xdr:spPr>
        <a:xfrm>
          <a:off x="3746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79519</xdr:rowOff>
    </xdr:from>
    <xdr:ext cx="469744" cy="259045"/>
    <xdr:sp macro="" textlink="">
      <xdr:nvSpPr>
        <xdr:cNvPr id="66" name="テキスト ボックス 65"/>
        <xdr:cNvSpPr txBox="1"/>
      </xdr:nvSpPr>
      <xdr:spPr>
        <a:xfrm>
          <a:off x="3562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37592</xdr:rowOff>
    </xdr:from>
    <xdr:to>
      <xdr:col>15</xdr:col>
      <xdr:colOff>50800</xdr:colOff>
      <xdr:row>32</xdr:row>
      <xdr:rowOff>72263</xdr:rowOff>
    </xdr:to>
    <xdr:cxnSp macro="">
      <xdr:nvCxnSpPr>
        <xdr:cNvPr id="67" name="直線コネクタ 66"/>
        <xdr:cNvCxnSpPr/>
      </xdr:nvCxnSpPr>
      <xdr:spPr>
        <a:xfrm flipV="1">
          <a:off x="2019300" y="5523992"/>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149034</xdr:rowOff>
    </xdr:from>
    <xdr:to>
      <xdr:col>10</xdr:col>
      <xdr:colOff>114300</xdr:colOff>
      <xdr:row>32</xdr:row>
      <xdr:rowOff>72263</xdr:rowOff>
    </xdr:to>
    <xdr:cxnSp macro="">
      <xdr:nvCxnSpPr>
        <xdr:cNvPr id="70" name="直線コネクタ 69"/>
        <xdr:cNvCxnSpPr/>
      </xdr:nvCxnSpPr>
      <xdr:spPr>
        <a:xfrm>
          <a:off x="1130300" y="5463984"/>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58420</xdr:rowOff>
    </xdr:from>
    <xdr:to>
      <xdr:col>24</xdr:col>
      <xdr:colOff>114300</xdr:colOff>
      <xdr:row>32</xdr:row>
      <xdr:rowOff>160020</xdr:rowOff>
    </xdr:to>
    <xdr:sp macro="" textlink="">
      <xdr:nvSpPr>
        <xdr:cNvPr id="80" name="楕円 79"/>
        <xdr:cNvSpPr/>
      </xdr:nvSpPr>
      <xdr:spPr>
        <a:xfrm>
          <a:off x="45847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11447</xdr:rowOff>
    </xdr:from>
    <xdr:ext cx="469744" cy="259045"/>
    <xdr:sp macro="" textlink="">
      <xdr:nvSpPr>
        <xdr:cNvPr id="81" name="議会費該当値テキスト"/>
        <xdr:cNvSpPr txBox="1"/>
      </xdr:nvSpPr>
      <xdr:spPr>
        <a:xfrm>
          <a:off x="46863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90234</xdr:rowOff>
    </xdr:from>
    <xdr:to>
      <xdr:col>20</xdr:col>
      <xdr:colOff>38100</xdr:colOff>
      <xdr:row>33</xdr:row>
      <xdr:rowOff>20384</xdr:rowOff>
    </xdr:to>
    <xdr:sp macro="" textlink="">
      <xdr:nvSpPr>
        <xdr:cNvPr id="82" name="楕円 81"/>
        <xdr:cNvSpPr/>
      </xdr:nvSpPr>
      <xdr:spPr>
        <a:xfrm>
          <a:off x="3746500" y="55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36911</xdr:rowOff>
    </xdr:from>
    <xdr:ext cx="469744" cy="259045"/>
    <xdr:sp macro="" textlink="">
      <xdr:nvSpPr>
        <xdr:cNvPr id="83" name="テキスト ボックス 82"/>
        <xdr:cNvSpPr txBox="1"/>
      </xdr:nvSpPr>
      <xdr:spPr>
        <a:xfrm>
          <a:off x="3562428" y="535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158242</xdr:rowOff>
    </xdr:from>
    <xdr:to>
      <xdr:col>15</xdr:col>
      <xdr:colOff>101600</xdr:colOff>
      <xdr:row>32</xdr:row>
      <xdr:rowOff>88392</xdr:rowOff>
    </xdr:to>
    <xdr:sp macro="" textlink="">
      <xdr:nvSpPr>
        <xdr:cNvPr id="84" name="楕円 83"/>
        <xdr:cNvSpPr/>
      </xdr:nvSpPr>
      <xdr:spPr>
        <a:xfrm>
          <a:off x="2857500" y="54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104919</xdr:rowOff>
    </xdr:from>
    <xdr:ext cx="469744" cy="259045"/>
    <xdr:sp macro="" textlink="">
      <xdr:nvSpPr>
        <xdr:cNvPr id="85" name="テキスト ボックス 84"/>
        <xdr:cNvSpPr txBox="1"/>
      </xdr:nvSpPr>
      <xdr:spPr>
        <a:xfrm>
          <a:off x="2673428" y="52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21463</xdr:rowOff>
    </xdr:from>
    <xdr:to>
      <xdr:col>10</xdr:col>
      <xdr:colOff>165100</xdr:colOff>
      <xdr:row>32</xdr:row>
      <xdr:rowOff>123063</xdr:rowOff>
    </xdr:to>
    <xdr:sp macro="" textlink="">
      <xdr:nvSpPr>
        <xdr:cNvPr id="86" name="楕円 85"/>
        <xdr:cNvSpPr/>
      </xdr:nvSpPr>
      <xdr:spPr>
        <a:xfrm>
          <a:off x="1968500" y="55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139590</xdr:rowOff>
    </xdr:from>
    <xdr:ext cx="469744" cy="259045"/>
    <xdr:sp macro="" textlink="">
      <xdr:nvSpPr>
        <xdr:cNvPr id="87" name="テキスト ボックス 86"/>
        <xdr:cNvSpPr txBox="1"/>
      </xdr:nvSpPr>
      <xdr:spPr>
        <a:xfrm>
          <a:off x="1784428" y="528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98234</xdr:rowOff>
    </xdr:from>
    <xdr:to>
      <xdr:col>6</xdr:col>
      <xdr:colOff>38100</xdr:colOff>
      <xdr:row>32</xdr:row>
      <xdr:rowOff>28384</xdr:rowOff>
    </xdr:to>
    <xdr:sp macro="" textlink="">
      <xdr:nvSpPr>
        <xdr:cNvPr id="88" name="楕円 87"/>
        <xdr:cNvSpPr/>
      </xdr:nvSpPr>
      <xdr:spPr>
        <a:xfrm>
          <a:off x="1079500" y="54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44911</xdr:rowOff>
    </xdr:from>
    <xdr:ext cx="469744" cy="259045"/>
    <xdr:sp macro="" textlink="">
      <xdr:nvSpPr>
        <xdr:cNvPr id="89" name="テキスト ボックス 88"/>
        <xdr:cNvSpPr txBox="1"/>
      </xdr:nvSpPr>
      <xdr:spPr>
        <a:xfrm>
          <a:off x="895428" y="518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1" name="直線コネクタ 110"/>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2"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3" name="直線コネクタ 112"/>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4"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5" name="直線コネクタ 114"/>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21783</xdr:rowOff>
    </xdr:from>
    <xdr:to>
      <xdr:col>24</xdr:col>
      <xdr:colOff>63500</xdr:colOff>
      <xdr:row>56</xdr:row>
      <xdr:rowOff>109813</xdr:rowOff>
    </xdr:to>
    <xdr:cxnSp macro="">
      <xdr:nvCxnSpPr>
        <xdr:cNvPr id="116" name="直線コネクタ 115"/>
        <xdr:cNvCxnSpPr/>
      </xdr:nvCxnSpPr>
      <xdr:spPr>
        <a:xfrm>
          <a:off x="3797300" y="9622983"/>
          <a:ext cx="8382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7"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18" name="フローチャート: 判断 117"/>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21783</xdr:rowOff>
    </xdr:from>
    <xdr:to>
      <xdr:col>19</xdr:col>
      <xdr:colOff>177800</xdr:colOff>
      <xdr:row>56</xdr:row>
      <xdr:rowOff>107902</xdr:rowOff>
    </xdr:to>
    <xdr:cxnSp macro="">
      <xdr:nvCxnSpPr>
        <xdr:cNvPr id="119" name="直線コネクタ 118"/>
        <xdr:cNvCxnSpPr/>
      </xdr:nvCxnSpPr>
      <xdr:spPr>
        <a:xfrm flipV="1">
          <a:off x="2908300" y="9622983"/>
          <a:ext cx="889000" cy="8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0" name="フローチャート: 判断 119"/>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1" name="テキスト ボックス 120"/>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107902</xdr:rowOff>
    </xdr:from>
    <xdr:to>
      <xdr:col>15</xdr:col>
      <xdr:colOff>50800</xdr:colOff>
      <xdr:row>57</xdr:row>
      <xdr:rowOff>29382</xdr:rowOff>
    </xdr:to>
    <xdr:cxnSp macro="">
      <xdr:nvCxnSpPr>
        <xdr:cNvPr id="122" name="直線コネクタ 121"/>
        <xdr:cNvCxnSpPr/>
      </xdr:nvCxnSpPr>
      <xdr:spPr>
        <a:xfrm flipV="1">
          <a:off x="2019300" y="9709102"/>
          <a:ext cx="889000" cy="9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115514</xdr:rowOff>
    </xdr:from>
    <xdr:to>
      <xdr:col>10</xdr:col>
      <xdr:colOff>114300</xdr:colOff>
      <xdr:row>57</xdr:row>
      <xdr:rowOff>29382</xdr:rowOff>
    </xdr:to>
    <xdr:cxnSp macro="">
      <xdr:nvCxnSpPr>
        <xdr:cNvPr id="125" name="直線コネクタ 124"/>
        <xdr:cNvCxnSpPr/>
      </xdr:nvCxnSpPr>
      <xdr:spPr>
        <a:xfrm>
          <a:off x="1130300" y="9716714"/>
          <a:ext cx="889000" cy="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59013</xdr:rowOff>
    </xdr:from>
    <xdr:to>
      <xdr:col>24</xdr:col>
      <xdr:colOff>114300</xdr:colOff>
      <xdr:row>56</xdr:row>
      <xdr:rowOff>160613</xdr:rowOff>
    </xdr:to>
    <xdr:sp macro="" textlink="">
      <xdr:nvSpPr>
        <xdr:cNvPr id="135" name="楕円 134"/>
        <xdr:cNvSpPr/>
      </xdr:nvSpPr>
      <xdr:spPr>
        <a:xfrm>
          <a:off x="4584700" y="96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81890</xdr:rowOff>
    </xdr:from>
    <xdr:ext cx="534377" cy="259045"/>
    <xdr:sp macro="" textlink="">
      <xdr:nvSpPr>
        <xdr:cNvPr id="136" name="総務費該当値テキスト"/>
        <xdr:cNvSpPr txBox="1"/>
      </xdr:nvSpPr>
      <xdr:spPr>
        <a:xfrm>
          <a:off x="4686300" y="95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142433</xdr:rowOff>
    </xdr:from>
    <xdr:to>
      <xdr:col>20</xdr:col>
      <xdr:colOff>38100</xdr:colOff>
      <xdr:row>56</xdr:row>
      <xdr:rowOff>72583</xdr:rowOff>
    </xdr:to>
    <xdr:sp macro="" textlink="">
      <xdr:nvSpPr>
        <xdr:cNvPr id="137" name="楕円 136"/>
        <xdr:cNvSpPr/>
      </xdr:nvSpPr>
      <xdr:spPr>
        <a:xfrm>
          <a:off x="3746500" y="95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89110</xdr:rowOff>
    </xdr:from>
    <xdr:ext cx="599010" cy="259045"/>
    <xdr:sp macro="" textlink="">
      <xdr:nvSpPr>
        <xdr:cNvPr id="138" name="テキスト ボックス 137"/>
        <xdr:cNvSpPr txBox="1"/>
      </xdr:nvSpPr>
      <xdr:spPr>
        <a:xfrm>
          <a:off x="3497795" y="934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57102</xdr:rowOff>
    </xdr:from>
    <xdr:to>
      <xdr:col>15</xdr:col>
      <xdr:colOff>101600</xdr:colOff>
      <xdr:row>56</xdr:row>
      <xdr:rowOff>158702</xdr:rowOff>
    </xdr:to>
    <xdr:sp macro="" textlink="">
      <xdr:nvSpPr>
        <xdr:cNvPr id="139" name="楕円 138"/>
        <xdr:cNvSpPr/>
      </xdr:nvSpPr>
      <xdr:spPr>
        <a:xfrm>
          <a:off x="2857500" y="96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149829</xdr:rowOff>
    </xdr:from>
    <xdr:ext cx="534377" cy="259045"/>
    <xdr:sp macro="" textlink="">
      <xdr:nvSpPr>
        <xdr:cNvPr id="140" name="テキスト ボックス 139"/>
        <xdr:cNvSpPr txBox="1"/>
      </xdr:nvSpPr>
      <xdr:spPr>
        <a:xfrm>
          <a:off x="2641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150032</xdr:rowOff>
    </xdr:from>
    <xdr:to>
      <xdr:col>10</xdr:col>
      <xdr:colOff>165100</xdr:colOff>
      <xdr:row>57</xdr:row>
      <xdr:rowOff>80182</xdr:rowOff>
    </xdr:to>
    <xdr:sp macro="" textlink="">
      <xdr:nvSpPr>
        <xdr:cNvPr id="141" name="楕円 140"/>
        <xdr:cNvSpPr/>
      </xdr:nvSpPr>
      <xdr:spPr>
        <a:xfrm>
          <a:off x="1968500" y="97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71309</xdr:rowOff>
    </xdr:from>
    <xdr:ext cx="534377" cy="259045"/>
    <xdr:sp macro="" textlink="">
      <xdr:nvSpPr>
        <xdr:cNvPr id="142" name="テキスト ボックス 141"/>
        <xdr:cNvSpPr txBox="1"/>
      </xdr:nvSpPr>
      <xdr:spPr>
        <a:xfrm>
          <a:off x="1752111" y="98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64714</xdr:rowOff>
    </xdr:from>
    <xdr:to>
      <xdr:col>6</xdr:col>
      <xdr:colOff>38100</xdr:colOff>
      <xdr:row>56</xdr:row>
      <xdr:rowOff>166314</xdr:rowOff>
    </xdr:to>
    <xdr:sp macro="" textlink="">
      <xdr:nvSpPr>
        <xdr:cNvPr id="143" name="楕円 142"/>
        <xdr:cNvSpPr/>
      </xdr:nvSpPr>
      <xdr:spPr>
        <a:xfrm>
          <a:off x="10795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157441</xdr:rowOff>
    </xdr:from>
    <xdr:ext cx="534377" cy="259045"/>
    <xdr:sp macro="" textlink="">
      <xdr:nvSpPr>
        <xdr:cNvPr id="144" name="テキスト ボックス 143"/>
        <xdr:cNvSpPr txBox="1"/>
      </xdr:nvSpPr>
      <xdr:spPr>
        <a:xfrm>
          <a:off x="863111" y="97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69" name="直線コネクタ 168"/>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0"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1" name="直線コネクタ 170"/>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2"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3" name="直線コネクタ 172"/>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82153</xdr:rowOff>
    </xdr:from>
    <xdr:to>
      <xdr:col>24</xdr:col>
      <xdr:colOff>63500</xdr:colOff>
      <xdr:row>77</xdr:row>
      <xdr:rowOff>9154</xdr:rowOff>
    </xdr:to>
    <xdr:cxnSp macro="">
      <xdr:nvCxnSpPr>
        <xdr:cNvPr id="174" name="直線コネクタ 173"/>
        <xdr:cNvCxnSpPr/>
      </xdr:nvCxnSpPr>
      <xdr:spPr>
        <a:xfrm>
          <a:off x="3797300" y="13112353"/>
          <a:ext cx="838200" cy="9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5"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6" name="フローチャート: 判断 175"/>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82153</xdr:rowOff>
    </xdr:from>
    <xdr:to>
      <xdr:col>19</xdr:col>
      <xdr:colOff>177800</xdr:colOff>
      <xdr:row>77</xdr:row>
      <xdr:rowOff>51891</xdr:rowOff>
    </xdr:to>
    <xdr:cxnSp macro="">
      <xdr:nvCxnSpPr>
        <xdr:cNvPr id="177" name="直線コネクタ 176"/>
        <xdr:cNvCxnSpPr/>
      </xdr:nvCxnSpPr>
      <xdr:spPr>
        <a:xfrm flipV="1">
          <a:off x="2908300" y="13112353"/>
          <a:ext cx="889000" cy="14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78" name="フローチャート: 判断 177"/>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79" name="テキスト ボックス 178"/>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51891</xdr:rowOff>
    </xdr:from>
    <xdr:to>
      <xdr:col>15</xdr:col>
      <xdr:colOff>50800</xdr:colOff>
      <xdr:row>77</xdr:row>
      <xdr:rowOff>104990</xdr:rowOff>
    </xdr:to>
    <xdr:cxnSp macro="">
      <xdr:nvCxnSpPr>
        <xdr:cNvPr id="180" name="直線コネクタ 179"/>
        <xdr:cNvCxnSpPr/>
      </xdr:nvCxnSpPr>
      <xdr:spPr>
        <a:xfrm flipV="1">
          <a:off x="2019300" y="13253541"/>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75747</xdr:rowOff>
    </xdr:from>
    <xdr:to>
      <xdr:col>15</xdr:col>
      <xdr:colOff>101600</xdr:colOff>
      <xdr:row>78</xdr:row>
      <xdr:rowOff>5897</xdr:rowOff>
    </xdr:to>
    <xdr:sp macro="" textlink="">
      <xdr:nvSpPr>
        <xdr:cNvPr id="181" name="フローチャート: 判断 180"/>
        <xdr:cNvSpPr/>
      </xdr:nvSpPr>
      <xdr:spPr>
        <a:xfrm>
          <a:off x="2857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168474</xdr:rowOff>
    </xdr:from>
    <xdr:ext cx="599010" cy="259045"/>
    <xdr:sp macro="" textlink="">
      <xdr:nvSpPr>
        <xdr:cNvPr id="182" name="テキスト ボックス 181"/>
        <xdr:cNvSpPr txBox="1"/>
      </xdr:nvSpPr>
      <xdr:spPr>
        <a:xfrm>
          <a:off x="2608795"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104990</xdr:rowOff>
    </xdr:from>
    <xdr:to>
      <xdr:col>10</xdr:col>
      <xdr:colOff>114300</xdr:colOff>
      <xdr:row>77</xdr:row>
      <xdr:rowOff>145785</xdr:rowOff>
    </xdr:to>
    <xdr:cxnSp macro="">
      <xdr:nvCxnSpPr>
        <xdr:cNvPr id="183" name="直線コネクタ 182"/>
        <xdr:cNvCxnSpPr/>
      </xdr:nvCxnSpPr>
      <xdr:spPr>
        <a:xfrm flipV="1">
          <a:off x="1130300" y="13306640"/>
          <a:ext cx="889000" cy="4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4" name="フローチャート: 判断 183"/>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5" name="テキスト ボックス 184"/>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6" name="フローチャート: 判断 185"/>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39099</xdr:rowOff>
    </xdr:from>
    <xdr:ext cx="599010" cy="259045"/>
    <xdr:sp macro="" textlink="">
      <xdr:nvSpPr>
        <xdr:cNvPr id="187" name="テキスト ボックス 186"/>
        <xdr:cNvSpPr txBox="1"/>
      </xdr:nvSpPr>
      <xdr:spPr>
        <a:xfrm>
          <a:off x="830795"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129804</xdr:rowOff>
    </xdr:from>
    <xdr:to>
      <xdr:col>24</xdr:col>
      <xdr:colOff>114300</xdr:colOff>
      <xdr:row>77</xdr:row>
      <xdr:rowOff>59954</xdr:rowOff>
    </xdr:to>
    <xdr:sp macro="" textlink="">
      <xdr:nvSpPr>
        <xdr:cNvPr id="193" name="楕円 192"/>
        <xdr:cNvSpPr/>
      </xdr:nvSpPr>
      <xdr:spPr>
        <a:xfrm>
          <a:off x="4584700" y="131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152681</xdr:rowOff>
    </xdr:from>
    <xdr:ext cx="599010" cy="259045"/>
    <xdr:sp macro="" textlink="">
      <xdr:nvSpPr>
        <xdr:cNvPr id="194" name="民生費該当値テキスト"/>
        <xdr:cNvSpPr txBox="1"/>
      </xdr:nvSpPr>
      <xdr:spPr>
        <a:xfrm>
          <a:off x="4686300" y="1301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31353</xdr:rowOff>
    </xdr:from>
    <xdr:to>
      <xdr:col>20</xdr:col>
      <xdr:colOff>38100</xdr:colOff>
      <xdr:row>76</xdr:row>
      <xdr:rowOff>132953</xdr:rowOff>
    </xdr:to>
    <xdr:sp macro="" textlink="">
      <xdr:nvSpPr>
        <xdr:cNvPr id="195" name="楕円 194"/>
        <xdr:cNvSpPr/>
      </xdr:nvSpPr>
      <xdr:spPr>
        <a:xfrm>
          <a:off x="3746500" y="130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149481</xdr:rowOff>
    </xdr:from>
    <xdr:ext cx="599010" cy="259045"/>
    <xdr:sp macro="" textlink="">
      <xdr:nvSpPr>
        <xdr:cNvPr id="196" name="テキスト ボックス 195"/>
        <xdr:cNvSpPr txBox="1"/>
      </xdr:nvSpPr>
      <xdr:spPr>
        <a:xfrm>
          <a:off x="3497795" y="1283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1091</xdr:rowOff>
    </xdr:from>
    <xdr:to>
      <xdr:col>15</xdr:col>
      <xdr:colOff>101600</xdr:colOff>
      <xdr:row>77</xdr:row>
      <xdr:rowOff>102691</xdr:rowOff>
    </xdr:to>
    <xdr:sp macro="" textlink="">
      <xdr:nvSpPr>
        <xdr:cNvPr id="197" name="楕円 196"/>
        <xdr:cNvSpPr/>
      </xdr:nvSpPr>
      <xdr:spPr>
        <a:xfrm>
          <a:off x="2857500" y="132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119218</xdr:rowOff>
    </xdr:from>
    <xdr:ext cx="599010" cy="259045"/>
    <xdr:sp macro="" textlink="">
      <xdr:nvSpPr>
        <xdr:cNvPr id="198" name="テキスト ボックス 197"/>
        <xdr:cNvSpPr txBox="1"/>
      </xdr:nvSpPr>
      <xdr:spPr>
        <a:xfrm>
          <a:off x="2608795" y="1297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54190</xdr:rowOff>
    </xdr:from>
    <xdr:to>
      <xdr:col>10</xdr:col>
      <xdr:colOff>165100</xdr:colOff>
      <xdr:row>77</xdr:row>
      <xdr:rowOff>155790</xdr:rowOff>
    </xdr:to>
    <xdr:sp macro="" textlink="">
      <xdr:nvSpPr>
        <xdr:cNvPr id="199" name="楕円 198"/>
        <xdr:cNvSpPr/>
      </xdr:nvSpPr>
      <xdr:spPr>
        <a:xfrm>
          <a:off x="1968500" y="132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867</xdr:rowOff>
    </xdr:from>
    <xdr:ext cx="599010" cy="259045"/>
    <xdr:sp macro="" textlink="">
      <xdr:nvSpPr>
        <xdr:cNvPr id="200" name="テキスト ボックス 199"/>
        <xdr:cNvSpPr txBox="1"/>
      </xdr:nvSpPr>
      <xdr:spPr>
        <a:xfrm>
          <a:off x="1719795" y="1303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94985</xdr:rowOff>
    </xdr:from>
    <xdr:to>
      <xdr:col>6</xdr:col>
      <xdr:colOff>38100</xdr:colOff>
      <xdr:row>78</xdr:row>
      <xdr:rowOff>25135</xdr:rowOff>
    </xdr:to>
    <xdr:sp macro="" textlink="">
      <xdr:nvSpPr>
        <xdr:cNvPr id="201" name="楕円 200"/>
        <xdr:cNvSpPr/>
      </xdr:nvSpPr>
      <xdr:spPr>
        <a:xfrm>
          <a:off x="1079500" y="132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41662</xdr:rowOff>
    </xdr:from>
    <xdr:ext cx="599010" cy="259045"/>
    <xdr:sp macro="" textlink="">
      <xdr:nvSpPr>
        <xdr:cNvPr id="202" name="テキスト ボックス 201"/>
        <xdr:cNvSpPr txBox="1"/>
      </xdr:nvSpPr>
      <xdr:spPr>
        <a:xfrm>
          <a:off x="830795" y="130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29" name="直線コネクタ 228"/>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0"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1" name="直線コネクタ 230"/>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2"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3" name="直線コネクタ 232"/>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146983</xdr:rowOff>
    </xdr:from>
    <xdr:to>
      <xdr:col>24</xdr:col>
      <xdr:colOff>63500</xdr:colOff>
      <xdr:row>96</xdr:row>
      <xdr:rowOff>163001</xdr:rowOff>
    </xdr:to>
    <xdr:cxnSp macro="">
      <xdr:nvCxnSpPr>
        <xdr:cNvPr id="234" name="直線コネクタ 233"/>
        <xdr:cNvCxnSpPr/>
      </xdr:nvCxnSpPr>
      <xdr:spPr>
        <a:xfrm flipV="1">
          <a:off x="3797300" y="16606183"/>
          <a:ext cx="8382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5"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6" name="フローチャート: 判断 235"/>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163001</xdr:rowOff>
    </xdr:from>
    <xdr:to>
      <xdr:col>19</xdr:col>
      <xdr:colOff>177800</xdr:colOff>
      <xdr:row>97</xdr:row>
      <xdr:rowOff>26184</xdr:rowOff>
    </xdr:to>
    <xdr:cxnSp macro="">
      <xdr:nvCxnSpPr>
        <xdr:cNvPr id="237" name="直線コネクタ 236"/>
        <xdr:cNvCxnSpPr/>
      </xdr:nvCxnSpPr>
      <xdr:spPr>
        <a:xfrm flipV="1">
          <a:off x="2908300" y="1662220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38" name="フローチャート: 判断 237"/>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39" name="テキスト ボックス 238"/>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16142</xdr:rowOff>
    </xdr:from>
    <xdr:to>
      <xdr:col>15</xdr:col>
      <xdr:colOff>50800</xdr:colOff>
      <xdr:row>97</xdr:row>
      <xdr:rowOff>26184</xdr:rowOff>
    </xdr:to>
    <xdr:cxnSp macro="">
      <xdr:nvCxnSpPr>
        <xdr:cNvPr id="240" name="直線コネクタ 239"/>
        <xdr:cNvCxnSpPr/>
      </xdr:nvCxnSpPr>
      <xdr:spPr>
        <a:xfrm>
          <a:off x="2019300" y="16646792"/>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1" name="フローチャート: 判断 240"/>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169766</xdr:rowOff>
    </xdr:from>
    <xdr:ext cx="534377" cy="259045"/>
    <xdr:sp macro="" textlink="">
      <xdr:nvSpPr>
        <xdr:cNvPr id="242" name="テキスト ボックス 241"/>
        <xdr:cNvSpPr txBox="1"/>
      </xdr:nvSpPr>
      <xdr:spPr>
        <a:xfrm>
          <a:off x="2641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16142</xdr:rowOff>
    </xdr:from>
    <xdr:to>
      <xdr:col>10</xdr:col>
      <xdr:colOff>114300</xdr:colOff>
      <xdr:row>97</xdr:row>
      <xdr:rowOff>47313</xdr:rowOff>
    </xdr:to>
    <xdr:cxnSp macro="">
      <xdr:nvCxnSpPr>
        <xdr:cNvPr id="243" name="直線コネクタ 242"/>
        <xdr:cNvCxnSpPr/>
      </xdr:nvCxnSpPr>
      <xdr:spPr>
        <a:xfrm flipV="1">
          <a:off x="1130300" y="16646792"/>
          <a:ext cx="889000" cy="3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4" name="フローチャート: 判断 243"/>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5" name="テキスト ボックス 244"/>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6" name="フローチャート: 判断 245"/>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7" name="テキスト ボックス 246"/>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96183</xdr:rowOff>
    </xdr:from>
    <xdr:to>
      <xdr:col>24</xdr:col>
      <xdr:colOff>114300</xdr:colOff>
      <xdr:row>97</xdr:row>
      <xdr:rowOff>26333</xdr:rowOff>
    </xdr:to>
    <xdr:sp macro="" textlink="">
      <xdr:nvSpPr>
        <xdr:cNvPr id="253" name="楕円 252"/>
        <xdr:cNvSpPr/>
      </xdr:nvSpPr>
      <xdr:spPr>
        <a:xfrm>
          <a:off x="4584700" y="16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119060</xdr:rowOff>
    </xdr:from>
    <xdr:ext cx="534377" cy="259045"/>
    <xdr:sp macro="" textlink="">
      <xdr:nvSpPr>
        <xdr:cNvPr id="254" name="衛生費該当値テキスト"/>
        <xdr:cNvSpPr txBox="1"/>
      </xdr:nvSpPr>
      <xdr:spPr>
        <a:xfrm>
          <a:off x="4686300" y="1640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112201</xdr:rowOff>
    </xdr:from>
    <xdr:to>
      <xdr:col>20</xdr:col>
      <xdr:colOff>38100</xdr:colOff>
      <xdr:row>97</xdr:row>
      <xdr:rowOff>42351</xdr:rowOff>
    </xdr:to>
    <xdr:sp macro="" textlink="">
      <xdr:nvSpPr>
        <xdr:cNvPr id="255" name="楕円 254"/>
        <xdr:cNvSpPr/>
      </xdr:nvSpPr>
      <xdr:spPr>
        <a:xfrm>
          <a:off x="3746500" y="165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58878</xdr:rowOff>
    </xdr:from>
    <xdr:ext cx="534377" cy="259045"/>
    <xdr:sp macro="" textlink="">
      <xdr:nvSpPr>
        <xdr:cNvPr id="256" name="テキスト ボックス 255"/>
        <xdr:cNvSpPr txBox="1"/>
      </xdr:nvSpPr>
      <xdr:spPr>
        <a:xfrm>
          <a:off x="3530111" y="163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146834</xdr:rowOff>
    </xdr:from>
    <xdr:to>
      <xdr:col>15</xdr:col>
      <xdr:colOff>101600</xdr:colOff>
      <xdr:row>97</xdr:row>
      <xdr:rowOff>76984</xdr:rowOff>
    </xdr:to>
    <xdr:sp macro="" textlink="">
      <xdr:nvSpPr>
        <xdr:cNvPr id="257" name="楕円 256"/>
        <xdr:cNvSpPr/>
      </xdr:nvSpPr>
      <xdr:spPr>
        <a:xfrm>
          <a:off x="2857500" y="166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68111</xdr:rowOff>
    </xdr:from>
    <xdr:ext cx="534377" cy="259045"/>
    <xdr:sp macro="" textlink="">
      <xdr:nvSpPr>
        <xdr:cNvPr id="258" name="テキスト ボックス 257"/>
        <xdr:cNvSpPr txBox="1"/>
      </xdr:nvSpPr>
      <xdr:spPr>
        <a:xfrm>
          <a:off x="2641111" y="16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136792</xdr:rowOff>
    </xdr:from>
    <xdr:to>
      <xdr:col>10</xdr:col>
      <xdr:colOff>165100</xdr:colOff>
      <xdr:row>97</xdr:row>
      <xdr:rowOff>66942</xdr:rowOff>
    </xdr:to>
    <xdr:sp macro="" textlink="">
      <xdr:nvSpPr>
        <xdr:cNvPr id="259" name="楕円 258"/>
        <xdr:cNvSpPr/>
      </xdr:nvSpPr>
      <xdr:spPr>
        <a:xfrm>
          <a:off x="1968500" y="165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58069</xdr:rowOff>
    </xdr:from>
    <xdr:ext cx="534377" cy="259045"/>
    <xdr:sp macro="" textlink="">
      <xdr:nvSpPr>
        <xdr:cNvPr id="260" name="テキスト ボックス 259"/>
        <xdr:cNvSpPr txBox="1"/>
      </xdr:nvSpPr>
      <xdr:spPr>
        <a:xfrm>
          <a:off x="1752111" y="1668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167963</xdr:rowOff>
    </xdr:from>
    <xdr:to>
      <xdr:col>6</xdr:col>
      <xdr:colOff>38100</xdr:colOff>
      <xdr:row>97</xdr:row>
      <xdr:rowOff>98113</xdr:rowOff>
    </xdr:to>
    <xdr:sp macro="" textlink="">
      <xdr:nvSpPr>
        <xdr:cNvPr id="261" name="楕円 260"/>
        <xdr:cNvSpPr/>
      </xdr:nvSpPr>
      <xdr:spPr>
        <a:xfrm>
          <a:off x="1079500" y="166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89240</xdr:rowOff>
    </xdr:from>
    <xdr:ext cx="534377" cy="259045"/>
    <xdr:sp macro="" textlink="">
      <xdr:nvSpPr>
        <xdr:cNvPr id="262" name="テキスト ボックス 261"/>
        <xdr:cNvSpPr txBox="1"/>
      </xdr:nvSpPr>
      <xdr:spPr>
        <a:xfrm>
          <a:off x="863111" y="1671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4" name="直線コネクタ 283"/>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7"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88" name="直線コネクタ 287"/>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17399</xdr:rowOff>
    </xdr:from>
    <xdr:to>
      <xdr:col>55</xdr:col>
      <xdr:colOff>0</xdr:colOff>
      <xdr:row>38</xdr:row>
      <xdr:rowOff>22657</xdr:rowOff>
    </xdr:to>
    <xdr:cxnSp macro="">
      <xdr:nvCxnSpPr>
        <xdr:cNvPr id="289" name="直線コネクタ 288"/>
        <xdr:cNvCxnSpPr/>
      </xdr:nvCxnSpPr>
      <xdr:spPr>
        <a:xfrm flipV="1">
          <a:off x="9639300" y="653249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0"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1" name="フローチャート: 判断 290"/>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168961</xdr:rowOff>
    </xdr:from>
    <xdr:to>
      <xdr:col>50</xdr:col>
      <xdr:colOff>114300</xdr:colOff>
      <xdr:row>38</xdr:row>
      <xdr:rowOff>22657</xdr:rowOff>
    </xdr:to>
    <xdr:cxnSp macro="">
      <xdr:nvCxnSpPr>
        <xdr:cNvPr id="292" name="直線コネクタ 291"/>
        <xdr:cNvCxnSpPr/>
      </xdr:nvCxnSpPr>
      <xdr:spPr>
        <a:xfrm>
          <a:off x="8750300" y="651261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3" name="フローチャート: 判断 292"/>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4" name="テキスト ボックス 293"/>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135128</xdr:rowOff>
    </xdr:from>
    <xdr:to>
      <xdr:col>45</xdr:col>
      <xdr:colOff>177800</xdr:colOff>
      <xdr:row>37</xdr:row>
      <xdr:rowOff>168961</xdr:rowOff>
    </xdr:to>
    <xdr:cxnSp macro="">
      <xdr:nvCxnSpPr>
        <xdr:cNvPr id="295" name="直線コネクタ 294"/>
        <xdr:cNvCxnSpPr/>
      </xdr:nvCxnSpPr>
      <xdr:spPr>
        <a:xfrm>
          <a:off x="7861300" y="6135878"/>
          <a:ext cx="8890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6" name="フローチャート: 判断 295"/>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7" name="テキスト ボックス 296"/>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124155</xdr:rowOff>
    </xdr:from>
    <xdr:to>
      <xdr:col>41</xdr:col>
      <xdr:colOff>50800</xdr:colOff>
      <xdr:row>35</xdr:row>
      <xdr:rowOff>135128</xdr:rowOff>
    </xdr:to>
    <xdr:cxnSp macro="">
      <xdr:nvCxnSpPr>
        <xdr:cNvPr id="298" name="直線コネクタ 297"/>
        <xdr:cNvCxnSpPr/>
      </xdr:nvCxnSpPr>
      <xdr:spPr>
        <a:xfrm>
          <a:off x="6972300" y="61249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9" name="フローチャート: 判断 298"/>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300" name="テキスト ボックス 299"/>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1" name="フローチャート: 判断 300"/>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2" name="テキスト ボックス 301"/>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138049</xdr:rowOff>
    </xdr:from>
    <xdr:to>
      <xdr:col>55</xdr:col>
      <xdr:colOff>50800</xdr:colOff>
      <xdr:row>38</xdr:row>
      <xdr:rowOff>68199</xdr:rowOff>
    </xdr:to>
    <xdr:sp macro="" textlink="">
      <xdr:nvSpPr>
        <xdr:cNvPr id="308" name="楕円 307"/>
        <xdr:cNvSpPr/>
      </xdr:nvSpPr>
      <xdr:spPr>
        <a:xfrm>
          <a:off x="10426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52976</xdr:rowOff>
    </xdr:from>
    <xdr:ext cx="378565" cy="259045"/>
    <xdr:sp macro="" textlink="">
      <xdr:nvSpPr>
        <xdr:cNvPr id="309" name="労働費該当値テキスト"/>
        <xdr:cNvSpPr txBox="1"/>
      </xdr:nvSpPr>
      <xdr:spPr>
        <a:xfrm>
          <a:off x="10528300" y="63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143307</xdr:rowOff>
    </xdr:from>
    <xdr:to>
      <xdr:col>50</xdr:col>
      <xdr:colOff>165100</xdr:colOff>
      <xdr:row>38</xdr:row>
      <xdr:rowOff>73457</xdr:rowOff>
    </xdr:to>
    <xdr:sp macro="" textlink="">
      <xdr:nvSpPr>
        <xdr:cNvPr id="310" name="楕円 309"/>
        <xdr:cNvSpPr/>
      </xdr:nvSpPr>
      <xdr:spPr>
        <a:xfrm>
          <a:off x="9588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64584</xdr:rowOff>
    </xdr:from>
    <xdr:ext cx="378565" cy="259045"/>
    <xdr:sp macro="" textlink="">
      <xdr:nvSpPr>
        <xdr:cNvPr id="311" name="テキスト ボックス 310"/>
        <xdr:cNvSpPr txBox="1"/>
      </xdr:nvSpPr>
      <xdr:spPr>
        <a:xfrm>
          <a:off x="9450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118161</xdr:rowOff>
    </xdr:from>
    <xdr:to>
      <xdr:col>46</xdr:col>
      <xdr:colOff>38100</xdr:colOff>
      <xdr:row>38</xdr:row>
      <xdr:rowOff>48310</xdr:rowOff>
    </xdr:to>
    <xdr:sp macro="" textlink="">
      <xdr:nvSpPr>
        <xdr:cNvPr id="312" name="楕円 311"/>
        <xdr:cNvSpPr/>
      </xdr:nvSpPr>
      <xdr:spPr>
        <a:xfrm>
          <a:off x="869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39438</xdr:rowOff>
    </xdr:from>
    <xdr:ext cx="378565" cy="259045"/>
    <xdr:sp macro="" textlink="">
      <xdr:nvSpPr>
        <xdr:cNvPr id="313" name="テキスト ボックス 312"/>
        <xdr:cNvSpPr txBox="1"/>
      </xdr:nvSpPr>
      <xdr:spPr>
        <a:xfrm>
          <a:off x="8561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84328</xdr:rowOff>
    </xdr:from>
    <xdr:to>
      <xdr:col>41</xdr:col>
      <xdr:colOff>101600</xdr:colOff>
      <xdr:row>36</xdr:row>
      <xdr:rowOff>14478</xdr:rowOff>
    </xdr:to>
    <xdr:sp macro="" textlink="">
      <xdr:nvSpPr>
        <xdr:cNvPr id="314" name="楕円 313"/>
        <xdr:cNvSpPr/>
      </xdr:nvSpPr>
      <xdr:spPr>
        <a:xfrm>
          <a:off x="7810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31005</xdr:rowOff>
    </xdr:from>
    <xdr:ext cx="469744" cy="259045"/>
    <xdr:sp macro="" textlink="">
      <xdr:nvSpPr>
        <xdr:cNvPr id="315" name="テキスト ボックス 314"/>
        <xdr:cNvSpPr txBox="1"/>
      </xdr:nvSpPr>
      <xdr:spPr>
        <a:xfrm>
          <a:off x="7626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73355</xdr:rowOff>
    </xdr:from>
    <xdr:to>
      <xdr:col>36</xdr:col>
      <xdr:colOff>165100</xdr:colOff>
      <xdr:row>36</xdr:row>
      <xdr:rowOff>3505</xdr:rowOff>
    </xdr:to>
    <xdr:sp macro="" textlink="">
      <xdr:nvSpPr>
        <xdr:cNvPr id="316" name="楕円 315"/>
        <xdr:cNvSpPr/>
      </xdr:nvSpPr>
      <xdr:spPr>
        <a:xfrm>
          <a:off x="6921500" y="60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166082</xdr:rowOff>
    </xdr:from>
    <xdr:ext cx="469744" cy="259045"/>
    <xdr:sp macro="" textlink="">
      <xdr:nvSpPr>
        <xdr:cNvPr id="317" name="テキスト ボックス 316"/>
        <xdr:cNvSpPr txBox="1"/>
      </xdr:nvSpPr>
      <xdr:spPr>
        <a:xfrm>
          <a:off x="6737428" y="616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1" name="直線コネクタ 340"/>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2"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3" name="直線コネクタ 342"/>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4"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5" name="直線コネクタ 344"/>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169494</xdr:rowOff>
    </xdr:from>
    <xdr:to>
      <xdr:col>55</xdr:col>
      <xdr:colOff>0</xdr:colOff>
      <xdr:row>56</xdr:row>
      <xdr:rowOff>13932</xdr:rowOff>
    </xdr:to>
    <xdr:cxnSp macro="">
      <xdr:nvCxnSpPr>
        <xdr:cNvPr id="346" name="直線コネクタ 345"/>
        <xdr:cNvCxnSpPr/>
      </xdr:nvCxnSpPr>
      <xdr:spPr>
        <a:xfrm>
          <a:off x="9639300" y="9599244"/>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7"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48" name="フローチャート: 判断 347"/>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143796</xdr:rowOff>
    </xdr:from>
    <xdr:to>
      <xdr:col>50</xdr:col>
      <xdr:colOff>114300</xdr:colOff>
      <xdr:row>55</xdr:row>
      <xdr:rowOff>169494</xdr:rowOff>
    </xdr:to>
    <xdr:cxnSp macro="">
      <xdr:nvCxnSpPr>
        <xdr:cNvPr id="349" name="直線コネクタ 348"/>
        <xdr:cNvCxnSpPr/>
      </xdr:nvCxnSpPr>
      <xdr:spPr>
        <a:xfrm>
          <a:off x="8750300" y="9573546"/>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0" name="フローチャート: 判断 349"/>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1" name="テキスト ボックス 350"/>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160579</xdr:rowOff>
    </xdr:from>
    <xdr:to>
      <xdr:col>45</xdr:col>
      <xdr:colOff>177800</xdr:colOff>
      <xdr:row>55</xdr:row>
      <xdr:rowOff>143796</xdr:rowOff>
    </xdr:to>
    <xdr:cxnSp macro="">
      <xdr:nvCxnSpPr>
        <xdr:cNvPr id="352" name="直線コネクタ 351"/>
        <xdr:cNvCxnSpPr/>
      </xdr:nvCxnSpPr>
      <xdr:spPr>
        <a:xfrm>
          <a:off x="7861300" y="8733079"/>
          <a:ext cx="889000" cy="84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63754</xdr:rowOff>
    </xdr:from>
    <xdr:to>
      <xdr:col>46</xdr:col>
      <xdr:colOff>38100</xdr:colOff>
      <xdr:row>55</xdr:row>
      <xdr:rowOff>165354</xdr:rowOff>
    </xdr:to>
    <xdr:sp macro="" textlink="">
      <xdr:nvSpPr>
        <xdr:cNvPr id="353" name="フローチャート: 判断 352"/>
        <xdr:cNvSpPr/>
      </xdr:nvSpPr>
      <xdr:spPr>
        <a:xfrm>
          <a:off x="8699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xdr:rowOff>
    </xdr:from>
    <xdr:ext cx="534377" cy="259045"/>
    <xdr:sp macro="" textlink="">
      <xdr:nvSpPr>
        <xdr:cNvPr id="354" name="テキスト ボックス 353"/>
        <xdr:cNvSpPr txBox="1"/>
      </xdr:nvSpPr>
      <xdr:spPr>
        <a:xfrm>
          <a:off x="8483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160579</xdr:rowOff>
    </xdr:from>
    <xdr:to>
      <xdr:col>41</xdr:col>
      <xdr:colOff>50800</xdr:colOff>
      <xdr:row>56</xdr:row>
      <xdr:rowOff>3131</xdr:rowOff>
    </xdr:to>
    <xdr:cxnSp macro="">
      <xdr:nvCxnSpPr>
        <xdr:cNvPr id="355" name="直線コネクタ 354"/>
        <xdr:cNvCxnSpPr/>
      </xdr:nvCxnSpPr>
      <xdr:spPr>
        <a:xfrm flipV="1">
          <a:off x="6972300" y="8733079"/>
          <a:ext cx="889000" cy="87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6" name="フローチャート: 判断 355"/>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45343</xdr:rowOff>
    </xdr:from>
    <xdr:ext cx="534377" cy="259045"/>
    <xdr:sp macro="" textlink="">
      <xdr:nvSpPr>
        <xdr:cNvPr id="357" name="テキスト ボックス 356"/>
        <xdr:cNvSpPr txBox="1"/>
      </xdr:nvSpPr>
      <xdr:spPr>
        <a:xfrm>
          <a:off x="7594111" y="96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58" name="フローチャート: 判断 357"/>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49115</xdr:rowOff>
    </xdr:from>
    <xdr:ext cx="534377" cy="259045"/>
    <xdr:sp macro="" textlink="">
      <xdr:nvSpPr>
        <xdr:cNvPr id="359" name="テキスト ボックス 358"/>
        <xdr:cNvSpPr txBox="1"/>
      </xdr:nvSpPr>
      <xdr:spPr>
        <a:xfrm>
          <a:off x="6705111" y="96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134582</xdr:rowOff>
    </xdr:from>
    <xdr:to>
      <xdr:col>55</xdr:col>
      <xdr:colOff>50800</xdr:colOff>
      <xdr:row>56</xdr:row>
      <xdr:rowOff>64732</xdr:rowOff>
    </xdr:to>
    <xdr:sp macro="" textlink="">
      <xdr:nvSpPr>
        <xdr:cNvPr id="365" name="楕円 364"/>
        <xdr:cNvSpPr/>
      </xdr:nvSpPr>
      <xdr:spPr>
        <a:xfrm>
          <a:off x="10426700" y="956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157459</xdr:rowOff>
    </xdr:from>
    <xdr:ext cx="534377" cy="259045"/>
    <xdr:sp macro="" textlink="">
      <xdr:nvSpPr>
        <xdr:cNvPr id="366" name="農林水産業費該当値テキスト"/>
        <xdr:cNvSpPr txBox="1"/>
      </xdr:nvSpPr>
      <xdr:spPr>
        <a:xfrm>
          <a:off x="10528300"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118694</xdr:rowOff>
    </xdr:from>
    <xdr:to>
      <xdr:col>50</xdr:col>
      <xdr:colOff>165100</xdr:colOff>
      <xdr:row>56</xdr:row>
      <xdr:rowOff>48844</xdr:rowOff>
    </xdr:to>
    <xdr:sp macro="" textlink="">
      <xdr:nvSpPr>
        <xdr:cNvPr id="367" name="楕円 366"/>
        <xdr:cNvSpPr/>
      </xdr:nvSpPr>
      <xdr:spPr>
        <a:xfrm>
          <a:off x="9588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65371</xdr:rowOff>
    </xdr:from>
    <xdr:ext cx="534377" cy="259045"/>
    <xdr:sp macro="" textlink="">
      <xdr:nvSpPr>
        <xdr:cNvPr id="368" name="テキスト ボックス 367"/>
        <xdr:cNvSpPr txBox="1"/>
      </xdr:nvSpPr>
      <xdr:spPr>
        <a:xfrm>
          <a:off x="9372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92996</xdr:rowOff>
    </xdr:from>
    <xdr:to>
      <xdr:col>46</xdr:col>
      <xdr:colOff>38100</xdr:colOff>
      <xdr:row>56</xdr:row>
      <xdr:rowOff>23146</xdr:rowOff>
    </xdr:to>
    <xdr:sp macro="" textlink="">
      <xdr:nvSpPr>
        <xdr:cNvPr id="369" name="楕円 368"/>
        <xdr:cNvSpPr/>
      </xdr:nvSpPr>
      <xdr:spPr>
        <a:xfrm>
          <a:off x="8699500" y="95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14273</xdr:rowOff>
    </xdr:from>
    <xdr:ext cx="534377" cy="259045"/>
    <xdr:sp macro="" textlink="">
      <xdr:nvSpPr>
        <xdr:cNvPr id="370" name="テキスト ボックス 369"/>
        <xdr:cNvSpPr txBox="1"/>
      </xdr:nvSpPr>
      <xdr:spPr>
        <a:xfrm>
          <a:off x="8483111" y="96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109779</xdr:rowOff>
    </xdr:from>
    <xdr:to>
      <xdr:col>41</xdr:col>
      <xdr:colOff>101600</xdr:colOff>
      <xdr:row>51</xdr:row>
      <xdr:rowOff>39929</xdr:rowOff>
    </xdr:to>
    <xdr:sp macro="" textlink="">
      <xdr:nvSpPr>
        <xdr:cNvPr id="371" name="楕円 370"/>
        <xdr:cNvSpPr/>
      </xdr:nvSpPr>
      <xdr:spPr>
        <a:xfrm>
          <a:off x="7810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56456</xdr:rowOff>
    </xdr:from>
    <xdr:ext cx="534377" cy="259045"/>
    <xdr:sp macro="" textlink="">
      <xdr:nvSpPr>
        <xdr:cNvPr id="372" name="テキスト ボックス 371"/>
        <xdr:cNvSpPr txBox="1"/>
      </xdr:nvSpPr>
      <xdr:spPr>
        <a:xfrm>
          <a:off x="7594111" y="845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123781</xdr:rowOff>
    </xdr:from>
    <xdr:to>
      <xdr:col>36</xdr:col>
      <xdr:colOff>165100</xdr:colOff>
      <xdr:row>56</xdr:row>
      <xdr:rowOff>53931</xdr:rowOff>
    </xdr:to>
    <xdr:sp macro="" textlink="">
      <xdr:nvSpPr>
        <xdr:cNvPr id="373" name="楕円 372"/>
        <xdr:cNvSpPr/>
      </xdr:nvSpPr>
      <xdr:spPr>
        <a:xfrm>
          <a:off x="6921500" y="95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70458</xdr:rowOff>
    </xdr:from>
    <xdr:ext cx="534377" cy="259045"/>
    <xdr:sp macro="" textlink="">
      <xdr:nvSpPr>
        <xdr:cNvPr id="374" name="テキスト ボックス 373"/>
        <xdr:cNvSpPr txBox="1"/>
      </xdr:nvSpPr>
      <xdr:spPr>
        <a:xfrm>
          <a:off x="6705111" y="93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0" name="直線コネクタ 399"/>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1"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2" name="直線コネクタ 401"/>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3"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4" name="直線コネクタ 403"/>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21089</xdr:rowOff>
    </xdr:from>
    <xdr:to>
      <xdr:col>55</xdr:col>
      <xdr:colOff>0</xdr:colOff>
      <xdr:row>76</xdr:row>
      <xdr:rowOff>70875</xdr:rowOff>
    </xdr:to>
    <xdr:cxnSp macro="">
      <xdr:nvCxnSpPr>
        <xdr:cNvPr id="405" name="直線コネクタ 404"/>
        <xdr:cNvCxnSpPr/>
      </xdr:nvCxnSpPr>
      <xdr:spPr>
        <a:xfrm flipV="1">
          <a:off x="9639300" y="12194039"/>
          <a:ext cx="838200" cy="9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113634</xdr:rowOff>
    </xdr:from>
    <xdr:ext cx="534377" cy="259045"/>
    <xdr:sp macro="" textlink="">
      <xdr:nvSpPr>
        <xdr:cNvPr id="406" name="商工費平均値テキスト"/>
        <xdr:cNvSpPr txBox="1"/>
      </xdr:nvSpPr>
      <xdr:spPr>
        <a:xfrm>
          <a:off x="10528300" y="1331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7" name="フローチャート: 判断 406"/>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70875</xdr:rowOff>
    </xdr:from>
    <xdr:to>
      <xdr:col>50</xdr:col>
      <xdr:colOff>114300</xdr:colOff>
      <xdr:row>78</xdr:row>
      <xdr:rowOff>67675</xdr:rowOff>
    </xdr:to>
    <xdr:cxnSp macro="">
      <xdr:nvCxnSpPr>
        <xdr:cNvPr id="408" name="直線コネクタ 407"/>
        <xdr:cNvCxnSpPr/>
      </xdr:nvCxnSpPr>
      <xdr:spPr>
        <a:xfrm flipV="1">
          <a:off x="8750300" y="13101075"/>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09" name="フローチャート: 判断 408"/>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0" name="テキスト ボックス 409"/>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48228</xdr:rowOff>
    </xdr:from>
    <xdr:to>
      <xdr:col>45</xdr:col>
      <xdr:colOff>177800</xdr:colOff>
      <xdr:row>78</xdr:row>
      <xdr:rowOff>67675</xdr:rowOff>
    </xdr:to>
    <xdr:cxnSp macro="">
      <xdr:nvCxnSpPr>
        <xdr:cNvPr id="411" name="直線コネクタ 410"/>
        <xdr:cNvCxnSpPr/>
      </xdr:nvCxnSpPr>
      <xdr:spPr>
        <a:xfrm>
          <a:off x="7861300" y="13249878"/>
          <a:ext cx="889000" cy="19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90419</xdr:rowOff>
    </xdr:from>
    <xdr:to>
      <xdr:col>46</xdr:col>
      <xdr:colOff>38100</xdr:colOff>
      <xdr:row>78</xdr:row>
      <xdr:rowOff>20569</xdr:rowOff>
    </xdr:to>
    <xdr:sp macro="" textlink="">
      <xdr:nvSpPr>
        <xdr:cNvPr id="412" name="フローチャート: 判断 411"/>
        <xdr:cNvSpPr/>
      </xdr:nvSpPr>
      <xdr:spPr>
        <a:xfrm>
          <a:off x="8699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37096</xdr:rowOff>
    </xdr:from>
    <xdr:ext cx="534377" cy="259045"/>
    <xdr:sp macro="" textlink="">
      <xdr:nvSpPr>
        <xdr:cNvPr id="413" name="テキスト ボックス 412"/>
        <xdr:cNvSpPr txBox="1"/>
      </xdr:nvSpPr>
      <xdr:spPr>
        <a:xfrm>
          <a:off x="8483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48228</xdr:rowOff>
    </xdr:from>
    <xdr:to>
      <xdr:col>41</xdr:col>
      <xdr:colOff>50800</xdr:colOff>
      <xdr:row>78</xdr:row>
      <xdr:rowOff>21286</xdr:rowOff>
    </xdr:to>
    <xdr:cxnSp macro="">
      <xdr:nvCxnSpPr>
        <xdr:cNvPr id="414" name="直線コネクタ 413"/>
        <xdr:cNvCxnSpPr/>
      </xdr:nvCxnSpPr>
      <xdr:spPr>
        <a:xfrm flipV="1">
          <a:off x="6972300" y="13249878"/>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5" name="フローチャート: 判断 414"/>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57024</xdr:rowOff>
    </xdr:from>
    <xdr:ext cx="534377" cy="259045"/>
    <xdr:sp macro="" textlink="">
      <xdr:nvSpPr>
        <xdr:cNvPr id="416" name="テキスト ボックス 415"/>
        <xdr:cNvSpPr txBox="1"/>
      </xdr:nvSpPr>
      <xdr:spPr>
        <a:xfrm>
          <a:off x="7594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7" name="フローチャート: 判断 416"/>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76063</xdr:rowOff>
    </xdr:from>
    <xdr:ext cx="534377" cy="259045"/>
    <xdr:sp macro="" textlink="">
      <xdr:nvSpPr>
        <xdr:cNvPr id="418" name="テキスト ボックス 417"/>
        <xdr:cNvSpPr txBox="1"/>
      </xdr:nvSpPr>
      <xdr:spPr>
        <a:xfrm>
          <a:off x="6705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141739</xdr:rowOff>
    </xdr:from>
    <xdr:to>
      <xdr:col>55</xdr:col>
      <xdr:colOff>50800</xdr:colOff>
      <xdr:row>71</xdr:row>
      <xdr:rowOff>71889</xdr:rowOff>
    </xdr:to>
    <xdr:sp macro="" textlink="">
      <xdr:nvSpPr>
        <xdr:cNvPr id="424" name="楕円 423"/>
        <xdr:cNvSpPr/>
      </xdr:nvSpPr>
      <xdr:spPr>
        <a:xfrm>
          <a:off x="10426700" y="121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94766</xdr:rowOff>
    </xdr:from>
    <xdr:ext cx="534377" cy="259045"/>
    <xdr:sp macro="" textlink="">
      <xdr:nvSpPr>
        <xdr:cNvPr id="425" name="商工費該当値テキスト"/>
        <xdr:cNvSpPr txBox="1"/>
      </xdr:nvSpPr>
      <xdr:spPr>
        <a:xfrm>
          <a:off x="10528300" y="120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20075</xdr:rowOff>
    </xdr:from>
    <xdr:to>
      <xdr:col>50</xdr:col>
      <xdr:colOff>165100</xdr:colOff>
      <xdr:row>76</xdr:row>
      <xdr:rowOff>121675</xdr:rowOff>
    </xdr:to>
    <xdr:sp macro="" textlink="">
      <xdr:nvSpPr>
        <xdr:cNvPr id="426" name="楕円 425"/>
        <xdr:cNvSpPr/>
      </xdr:nvSpPr>
      <xdr:spPr>
        <a:xfrm>
          <a:off x="9588500" y="13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138202</xdr:rowOff>
    </xdr:from>
    <xdr:ext cx="534377" cy="259045"/>
    <xdr:sp macro="" textlink="">
      <xdr:nvSpPr>
        <xdr:cNvPr id="427" name="テキスト ボックス 426"/>
        <xdr:cNvSpPr txBox="1"/>
      </xdr:nvSpPr>
      <xdr:spPr>
        <a:xfrm>
          <a:off x="9372111" y="12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16875</xdr:rowOff>
    </xdr:from>
    <xdr:to>
      <xdr:col>46</xdr:col>
      <xdr:colOff>38100</xdr:colOff>
      <xdr:row>78</xdr:row>
      <xdr:rowOff>118475</xdr:rowOff>
    </xdr:to>
    <xdr:sp macro="" textlink="">
      <xdr:nvSpPr>
        <xdr:cNvPr id="428" name="楕円 427"/>
        <xdr:cNvSpPr/>
      </xdr:nvSpPr>
      <xdr:spPr>
        <a:xfrm>
          <a:off x="8699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109602</xdr:rowOff>
    </xdr:from>
    <xdr:ext cx="534377" cy="259045"/>
    <xdr:sp macro="" textlink="">
      <xdr:nvSpPr>
        <xdr:cNvPr id="429" name="テキスト ボックス 428"/>
        <xdr:cNvSpPr txBox="1"/>
      </xdr:nvSpPr>
      <xdr:spPr>
        <a:xfrm>
          <a:off x="8483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168878</xdr:rowOff>
    </xdr:from>
    <xdr:to>
      <xdr:col>41</xdr:col>
      <xdr:colOff>101600</xdr:colOff>
      <xdr:row>77</xdr:row>
      <xdr:rowOff>99028</xdr:rowOff>
    </xdr:to>
    <xdr:sp macro="" textlink="">
      <xdr:nvSpPr>
        <xdr:cNvPr id="430" name="楕円 429"/>
        <xdr:cNvSpPr/>
      </xdr:nvSpPr>
      <xdr:spPr>
        <a:xfrm>
          <a:off x="7810500" y="131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115555</xdr:rowOff>
    </xdr:from>
    <xdr:ext cx="534377" cy="259045"/>
    <xdr:sp macro="" textlink="">
      <xdr:nvSpPr>
        <xdr:cNvPr id="431" name="テキスト ボックス 430"/>
        <xdr:cNvSpPr txBox="1"/>
      </xdr:nvSpPr>
      <xdr:spPr>
        <a:xfrm>
          <a:off x="7594111" y="1297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141936</xdr:rowOff>
    </xdr:from>
    <xdr:to>
      <xdr:col>36</xdr:col>
      <xdr:colOff>165100</xdr:colOff>
      <xdr:row>78</xdr:row>
      <xdr:rowOff>72086</xdr:rowOff>
    </xdr:to>
    <xdr:sp macro="" textlink="">
      <xdr:nvSpPr>
        <xdr:cNvPr id="432" name="楕円 431"/>
        <xdr:cNvSpPr/>
      </xdr:nvSpPr>
      <xdr:spPr>
        <a:xfrm>
          <a:off x="6921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88613</xdr:rowOff>
    </xdr:from>
    <xdr:ext cx="534377" cy="259045"/>
    <xdr:sp macro="" textlink="">
      <xdr:nvSpPr>
        <xdr:cNvPr id="433" name="テキスト ボックス 432"/>
        <xdr:cNvSpPr txBox="1"/>
      </xdr:nvSpPr>
      <xdr:spPr>
        <a:xfrm>
          <a:off x="6705111" y="131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7" name="直線コネクタ 456"/>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58"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59" name="直線コネクタ 458"/>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0"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1" name="直線コネクタ 460"/>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80141</xdr:rowOff>
    </xdr:from>
    <xdr:to>
      <xdr:col>55</xdr:col>
      <xdr:colOff>0</xdr:colOff>
      <xdr:row>98</xdr:row>
      <xdr:rowOff>139798</xdr:rowOff>
    </xdr:to>
    <xdr:cxnSp macro="">
      <xdr:nvCxnSpPr>
        <xdr:cNvPr id="462" name="直線コネクタ 461"/>
        <xdr:cNvCxnSpPr/>
      </xdr:nvCxnSpPr>
      <xdr:spPr>
        <a:xfrm>
          <a:off x="9639300" y="16882241"/>
          <a:ext cx="838200" cy="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3"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4" name="フローチャート: 判断 463"/>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80141</xdr:rowOff>
    </xdr:from>
    <xdr:to>
      <xdr:col>50</xdr:col>
      <xdr:colOff>114300</xdr:colOff>
      <xdr:row>98</xdr:row>
      <xdr:rowOff>131559</xdr:rowOff>
    </xdr:to>
    <xdr:cxnSp macro="">
      <xdr:nvCxnSpPr>
        <xdr:cNvPr id="465" name="直線コネクタ 464"/>
        <xdr:cNvCxnSpPr/>
      </xdr:nvCxnSpPr>
      <xdr:spPr>
        <a:xfrm flipV="1">
          <a:off x="8750300" y="16882241"/>
          <a:ext cx="889000" cy="5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6" name="フローチャート: 判断 465"/>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7" name="テキスト ボックス 466"/>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131559</xdr:rowOff>
    </xdr:from>
    <xdr:to>
      <xdr:col>45</xdr:col>
      <xdr:colOff>177800</xdr:colOff>
      <xdr:row>98</xdr:row>
      <xdr:rowOff>138029</xdr:rowOff>
    </xdr:to>
    <xdr:cxnSp macro="">
      <xdr:nvCxnSpPr>
        <xdr:cNvPr id="468" name="直線コネクタ 467"/>
        <xdr:cNvCxnSpPr/>
      </xdr:nvCxnSpPr>
      <xdr:spPr>
        <a:xfrm flipV="1">
          <a:off x="7861300" y="16933659"/>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66137</xdr:rowOff>
    </xdr:from>
    <xdr:to>
      <xdr:col>46</xdr:col>
      <xdr:colOff>38100</xdr:colOff>
      <xdr:row>98</xdr:row>
      <xdr:rowOff>167737</xdr:rowOff>
    </xdr:to>
    <xdr:sp macro="" textlink="">
      <xdr:nvSpPr>
        <xdr:cNvPr id="469" name="フローチャート: 判断 468"/>
        <xdr:cNvSpPr/>
      </xdr:nvSpPr>
      <xdr:spPr>
        <a:xfrm>
          <a:off x="8699500" y="1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12814</xdr:rowOff>
    </xdr:from>
    <xdr:ext cx="534377" cy="259045"/>
    <xdr:sp macro="" textlink="">
      <xdr:nvSpPr>
        <xdr:cNvPr id="470" name="テキスト ボックス 469"/>
        <xdr:cNvSpPr txBox="1"/>
      </xdr:nvSpPr>
      <xdr:spPr>
        <a:xfrm>
          <a:off x="8483111" y="1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104800</xdr:rowOff>
    </xdr:from>
    <xdr:to>
      <xdr:col>41</xdr:col>
      <xdr:colOff>50800</xdr:colOff>
      <xdr:row>98</xdr:row>
      <xdr:rowOff>138029</xdr:rowOff>
    </xdr:to>
    <xdr:cxnSp macro="">
      <xdr:nvCxnSpPr>
        <xdr:cNvPr id="471" name="直線コネクタ 470"/>
        <xdr:cNvCxnSpPr/>
      </xdr:nvCxnSpPr>
      <xdr:spPr>
        <a:xfrm>
          <a:off x="6972300" y="16906900"/>
          <a:ext cx="889000" cy="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2" name="フローチャート: 判断 471"/>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3" name="テキスト ボックス 472"/>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4" name="フローチャート: 判断 473"/>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5" name="テキスト ボックス 474"/>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88998</xdr:rowOff>
    </xdr:from>
    <xdr:to>
      <xdr:col>55</xdr:col>
      <xdr:colOff>50800</xdr:colOff>
      <xdr:row>99</xdr:row>
      <xdr:rowOff>19148</xdr:rowOff>
    </xdr:to>
    <xdr:sp macro="" textlink="">
      <xdr:nvSpPr>
        <xdr:cNvPr id="481" name="楕円 480"/>
        <xdr:cNvSpPr/>
      </xdr:nvSpPr>
      <xdr:spPr>
        <a:xfrm>
          <a:off x="10426700" y="168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34120</xdr:rowOff>
    </xdr:from>
    <xdr:ext cx="534377" cy="259045"/>
    <xdr:sp macro="" textlink="">
      <xdr:nvSpPr>
        <xdr:cNvPr id="482" name="土木費該当値テキスト"/>
        <xdr:cNvSpPr txBox="1"/>
      </xdr:nvSpPr>
      <xdr:spPr>
        <a:xfrm>
          <a:off x="10528300" y="168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29341</xdr:rowOff>
    </xdr:from>
    <xdr:to>
      <xdr:col>50</xdr:col>
      <xdr:colOff>165100</xdr:colOff>
      <xdr:row>98</xdr:row>
      <xdr:rowOff>130941</xdr:rowOff>
    </xdr:to>
    <xdr:sp macro="" textlink="">
      <xdr:nvSpPr>
        <xdr:cNvPr id="483" name="楕円 482"/>
        <xdr:cNvSpPr/>
      </xdr:nvSpPr>
      <xdr:spPr>
        <a:xfrm>
          <a:off x="9588500" y="168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147468</xdr:rowOff>
    </xdr:from>
    <xdr:ext cx="534377" cy="259045"/>
    <xdr:sp macro="" textlink="">
      <xdr:nvSpPr>
        <xdr:cNvPr id="484" name="テキスト ボックス 483"/>
        <xdr:cNvSpPr txBox="1"/>
      </xdr:nvSpPr>
      <xdr:spPr>
        <a:xfrm>
          <a:off x="9372111" y="166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80759</xdr:rowOff>
    </xdr:from>
    <xdr:to>
      <xdr:col>46</xdr:col>
      <xdr:colOff>38100</xdr:colOff>
      <xdr:row>99</xdr:row>
      <xdr:rowOff>10909</xdr:rowOff>
    </xdr:to>
    <xdr:sp macro="" textlink="">
      <xdr:nvSpPr>
        <xdr:cNvPr id="485" name="楕円 484"/>
        <xdr:cNvSpPr/>
      </xdr:nvSpPr>
      <xdr:spPr>
        <a:xfrm>
          <a:off x="8699500" y="16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2036</xdr:rowOff>
    </xdr:from>
    <xdr:ext cx="534377" cy="259045"/>
    <xdr:sp macro="" textlink="">
      <xdr:nvSpPr>
        <xdr:cNvPr id="486" name="テキスト ボックス 485"/>
        <xdr:cNvSpPr txBox="1"/>
      </xdr:nvSpPr>
      <xdr:spPr>
        <a:xfrm>
          <a:off x="8483111" y="169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87229</xdr:rowOff>
    </xdr:from>
    <xdr:to>
      <xdr:col>41</xdr:col>
      <xdr:colOff>101600</xdr:colOff>
      <xdr:row>99</xdr:row>
      <xdr:rowOff>17379</xdr:rowOff>
    </xdr:to>
    <xdr:sp macro="" textlink="">
      <xdr:nvSpPr>
        <xdr:cNvPr id="487" name="楕円 486"/>
        <xdr:cNvSpPr/>
      </xdr:nvSpPr>
      <xdr:spPr>
        <a:xfrm>
          <a:off x="7810500" y="168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8506</xdr:rowOff>
    </xdr:from>
    <xdr:ext cx="534377" cy="259045"/>
    <xdr:sp macro="" textlink="">
      <xdr:nvSpPr>
        <xdr:cNvPr id="488" name="テキスト ボックス 487"/>
        <xdr:cNvSpPr txBox="1"/>
      </xdr:nvSpPr>
      <xdr:spPr>
        <a:xfrm>
          <a:off x="7594111" y="1698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54000</xdr:rowOff>
    </xdr:from>
    <xdr:to>
      <xdr:col>36</xdr:col>
      <xdr:colOff>165100</xdr:colOff>
      <xdr:row>98</xdr:row>
      <xdr:rowOff>155600</xdr:rowOff>
    </xdr:to>
    <xdr:sp macro="" textlink="">
      <xdr:nvSpPr>
        <xdr:cNvPr id="489" name="楕円 488"/>
        <xdr:cNvSpPr/>
      </xdr:nvSpPr>
      <xdr:spPr>
        <a:xfrm>
          <a:off x="6921500" y="168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146727</xdr:rowOff>
    </xdr:from>
    <xdr:ext cx="534377" cy="259045"/>
    <xdr:sp macro="" textlink="">
      <xdr:nvSpPr>
        <xdr:cNvPr id="490" name="テキスト ボックス 489"/>
        <xdr:cNvSpPr txBox="1"/>
      </xdr:nvSpPr>
      <xdr:spPr>
        <a:xfrm>
          <a:off x="6705111" y="169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5" name="直線コネクタ 514"/>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6"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7" name="直線コネクタ 516"/>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18"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19" name="直線コネクタ 518"/>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124689</xdr:rowOff>
    </xdr:from>
    <xdr:to>
      <xdr:col>85</xdr:col>
      <xdr:colOff>127000</xdr:colOff>
      <xdr:row>37</xdr:row>
      <xdr:rowOff>121526</xdr:rowOff>
    </xdr:to>
    <xdr:cxnSp macro="">
      <xdr:nvCxnSpPr>
        <xdr:cNvPr id="520" name="直線コネクタ 519"/>
        <xdr:cNvCxnSpPr/>
      </xdr:nvCxnSpPr>
      <xdr:spPr>
        <a:xfrm flipV="1">
          <a:off x="15481300" y="6296889"/>
          <a:ext cx="838200" cy="1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1"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2" name="フローチャート: 判断 521"/>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111468</xdr:rowOff>
    </xdr:from>
    <xdr:to>
      <xdr:col>81</xdr:col>
      <xdr:colOff>50800</xdr:colOff>
      <xdr:row>37</xdr:row>
      <xdr:rowOff>121526</xdr:rowOff>
    </xdr:to>
    <xdr:cxnSp macro="">
      <xdr:nvCxnSpPr>
        <xdr:cNvPr id="523" name="直線コネクタ 522"/>
        <xdr:cNvCxnSpPr/>
      </xdr:nvCxnSpPr>
      <xdr:spPr>
        <a:xfrm>
          <a:off x="14592300" y="645511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4" name="フローチャート: 判断 523"/>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5" name="テキスト ボックス 524"/>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169342</xdr:rowOff>
    </xdr:from>
    <xdr:to>
      <xdr:col>76</xdr:col>
      <xdr:colOff>114300</xdr:colOff>
      <xdr:row>37</xdr:row>
      <xdr:rowOff>111468</xdr:rowOff>
    </xdr:to>
    <xdr:cxnSp macro="">
      <xdr:nvCxnSpPr>
        <xdr:cNvPr id="526" name="直線コネクタ 525"/>
        <xdr:cNvCxnSpPr/>
      </xdr:nvCxnSpPr>
      <xdr:spPr>
        <a:xfrm>
          <a:off x="13703300" y="6341542"/>
          <a:ext cx="889000" cy="1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7" name="フローチャート: 判断 526"/>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28" name="テキスト ボックス 527"/>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169342</xdr:rowOff>
    </xdr:from>
    <xdr:to>
      <xdr:col>71</xdr:col>
      <xdr:colOff>177800</xdr:colOff>
      <xdr:row>37</xdr:row>
      <xdr:rowOff>140729</xdr:rowOff>
    </xdr:to>
    <xdr:cxnSp macro="">
      <xdr:nvCxnSpPr>
        <xdr:cNvPr id="529" name="直線コネクタ 528"/>
        <xdr:cNvCxnSpPr/>
      </xdr:nvCxnSpPr>
      <xdr:spPr>
        <a:xfrm flipV="1">
          <a:off x="12814300" y="6341542"/>
          <a:ext cx="889000" cy="1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0" name="フローチャート: 判断 529"/>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1" name="テキスト ボックス 530"/>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2" name="フローチャート: 判断 531"/>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3" name="テキスト ボックス 532"/>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73889</xdr:rowOff>
    </xdr:from>
    <xdr:to>
      <xdr:col>85</xdr:col>
      <xdr:colOff>177800</xdr:colOff>
      <xdr:row>37</xdr:row>
      <xdr:rowOff>4039</xdr:rowOff>
    </xdr:to>
    <xdr:sp macro="" textlink="">
      <xdr:nvSpPr>
        <xdr:cNvPr id="539" name="楕円 538"/>
        <xdr:cNvSpPr/>
      </xdr:nvSpPr>
      <xdr:spPr>
        <a:xfrm>
          <a:off x="16268700" y="6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96766</xdr:rowOff>
    </xdr:from>
    <xdr:ext cx="534377" cy="259045"/>
    <xdr:sp macro="" textlink="">
      <xdr:nvSpPr>
        <xdr:cNvPr id="540" name="消防費該当値テキスト"/>
        <xdr:cNvSpPr txBox="1"/>
      </xdr:nvSpPr>
      <xdr:spPr>
        <a:xfrm>
          <a:off x="16370300" y="60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70726</xdr:rowOff>
    </xdr:from>
    <xdr:to>
      <xdr:col>81</xdr:col>
      <xdr:colOff>101600</xdr:colOff>
      <xdr:row>38</xdr:row>
      <xdr:rowOff>876</xdr:rowOff>
    </xdr:to>
    <xdr:sp macro="" textlink="">
      <xdr:nvSpPr>
        <xdr:cNvPr id="541" name="楕円 540"/>
        <xdr:cNvSpPr/>
      </xdr:nvSpPr>
      <xdr:spPr>
        <a:xfrm>
          <a:off x="15430500" y="6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163453</xdr:rowOff>
    </xdr:from>
    <xdr:ext cx="534377" cy="259045"/>
    <xdr:sp macro="" textlink="">
      <xdr:nvSpPr>
        <xdr:cNvPr id="542" name="テキスト ボックス 541"/>
        <xdr:cNvSpPr txBox="1"/>
      </xdr:nvSpPr>
      <xdr:spPr>
        <a:xfrm>
          <a:off x="15214111" y="65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60668</xdr:rowOff>
    </xdr:from>
    <xdr:to>
      <xdr:col>76</xdr:col>
      <xdr:colOff>165100</xdr:colOff>
      <xdr:row>37</xdr:row>
      <xdr:rowOff>162268</xdr:rowOff>
    </xdr:to>
    <xdr:sp macro="" textlink="">
      <xdr:nvSpPr>
        <xdr:cNvPr id="543" name="楕円 542"/>
        <xdr:cNvSpPr/>
      </xdr:nvSpPr>
      <xdr:spPr>
        <a:xfrm>
          <a:off x="14541500" y="64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153395</xdr:rowOff>
    </xdr:from>
    <xdr:ext cx="534377" cy="259045"/>
    <xdr:sp macro="" textlink="">
      <xdr:nvSpPr>
        <xdr:cNvPr id="544" name="テキスト ボックス 543"/>
        <xdr:cNvSpPr txBox="1"/>
      </xdr:nvSpPr>
      <xdr:spPr>
        <a:xfrm>
          <a:off x="14325111" y="64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118542</xdr:rowOff>
    </xdr:from>
    <xdr:to>
      <xdr:col>72</xdr:col>
      <xdr:colOff>38100</xdr:colOff>
      <xdr:row>37</xdr:row>
      <xdr:rowOff>48692</xdr:rowOff>
    </xdr:to>
    <xdr:sp macro="" textlink="">
      <xdr:nvSpPr>
        <xdr:cNvPr id="545" name="楕円 544"/>
        <xdr:cNvSpPr/>
      </xdr:nvSpPr>
      <xdr:spPr>
        <a:xfrm>
          <a:off x="13652500" y="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39819</xdr:rowOff>
    </xdr:from>
    <xdr:ext cx="534377" cy="259045"/>
    <xdr:sp macro="" textlink="">
      <xdr:nvSpPr>
        <xdr:cNvPr id="546" name="テキスト ボックス 545"/>
        <xdr:cNvSpPr txBox="1"/>
      </xdr:nvSpPr>
      <xdr:spPr>
        <a:xfrm>
          <a:off x="13436111" y="63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89929</xdr:rowOff>
    </xdr:from>
    <xdr:to>
      <xdr:col>67</xdr:col>
      <xdr:colOff>101600</xdr:colOff>
      <xdr:row>38</xdr:row>
      <xdr:rowOff>20079</xdr:rowOff>
    </xdr:to>
    <xdr:sp macro="" textlink="">
      <xdr:nvSpPr>
        <xdr:cNvPr id="547" name="楕円 546"/>
        <xdr:cNvSpPr/>
      </xdr:nvSpPr>
      <xdr:spPr>
        <a:xfrm>
          <a:off x="12763500" y="64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11206</xdr:rowOff>
    </xdr:from>
    <xdr:ext cx="534377" cy="259045"/>
    <xdr:sp macro="" textlink="">
      <xdr:nvSpPr>
        <xdr:cNvPr id="548" name="テキスト ボックス 547"/>
        <xdr:cNvSpPr txBox="1"/>
      </xdr:nvSpPr>
      <xdr:spPr>
        <a:xfrm>
          <a:off x="12547111" y="65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5" name="直線コネクタ 574"/>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6"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7" name="直線コネクタ 576"/>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78"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79" name="直線コネクタ 578"/>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119338</xdr:rowOff>
    </xdr:from>
    <xdr:to>
      <xdr:col>85</xdr:col>
      <xdr:colOff>127000</xdr:colOff>
      <xdr:row>57</xdr:row>
      <xdr:rowOff>142525</xdr:rowOff>
    </xdr:to>
    <xdr:cxnSp macro="">
      <xdr:nvCxnSpPr>
        <xdr:cNvPr id="580" name="直線コネクタ 579"/>
        <xdr:cNvCxnSpPr/>
      </xdr:nvCxnSpPr>
      <xdr:spPr>
        <a:xfrm>
          <a:off x="15481300" y="9720538"/>
          <a:ext cx="8382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1"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2" name="フローチャート: 判断 581"/>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119338</xdr:rowOff>
    </xdr:from>
    <xdr:to>
      <xdr:col>81</xdr:col>
      <xdr:colOff>50800</xdr:colOff>
      <xdr:row>57</xdr:row>
      <xdr:rowOff>75219</xdr:rowOff>
    </xdr:to>
    <xdr:cxnSp macro="">
      <xdr:nvCxnSpPr>
        <xdr:cNvPr id="583" name="直線コネクタ 582"/>
        <xdr:cNvCxnSpPr/>
      </xdr:nvCxnSpPr>
      <xdr:spPr>
        <a:xfrm flipV="1">
          <a:off x="14592300" y="9720538"/>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4" name="フローチャート: 判断 583"/>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5" name="テキスト ボックス 584"/>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75219</xdr:rowOff>
    </xdr:from>
    <xdr:to>
      <xdr:col>76</xdr:col>
      <xdr:colOff>114300</xdr:colOff>
      <xdr:row>57</xdr:row>
      <xdr:rowOff>139341</xdr:rowOff>
    </xdr:to>
    <xdr:cxnSp macro="">
      <xdr:nvCxnSpPr>
        <xdr:cNvPr id="586" name="直線コネクタ 585"/>
        <xdr:cNvCxnSpPr/>
      </xdr:nvCxnSpPr>
      <xdr:spPr>
        <a:xfrm flipV="1">
          <a:off x="13703300" y="9847869"/>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77503</xdr:rowOff>
    </xdr:from>
    <xdr:to>
      <xdr:col>76</xdr:col>
      <xdr:colOff>165100</xdr:colOff>
      <xdr:row>56</xdr:row>
      <xdr:rowOff>7653</xdr:rowOff>
    </xdr:to>
    <xdr:sp macro="" textlink="">
      <xdr:nvSpPr>
        <xdr:cNvPr id="587" name="フローチャート: 判断 586"/>
        <xdr:cNvSpPr/>
      </xdr:nvSpPr>
      <xdr:spPr>
        <a:xfrm>
          <a:off x="14541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24180</xdr:rowOff>
    </xdr:from>
    <xdr:ext cx="534377" cy="259045"/>
    <xdr:sp macro="" textlink="">
      <xdr:nvSpPr>
        <xdr:cNvPr id="588" name="テキスト ボックス 587"/>
        <xdr:cNvSpPr txBox="1"/>
      </xdr:nvSpPr>
      <xdr:spPr>
        <a:xfrm>
          <a:off x="14325111" y="928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139341</xdr:rowOff>
    </xdr:from>
    <xdr:to>
      <xdr:col>71</xdr:col>
      <xdr:colOff>177800</xdr:colOff>
      <xdr:row>57</xdr:row>
      <xdr:rowOff>155392</xdr:rowOff>
    </xdr:to>
    <xdr:cxnSp macro="">
      <xdr:nvCxnSpPr>
        <xdr:cNvPr id="589" name="直線コネクタ 588"/>
        <xdr:cNvCxnSpPr/>
      </xdr:nvCxnSpPr>
      <xdr:spPr>
        <a:xfrm flipV="1">
          <a:off x="12814300" y="9911991"/>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0" name="フローチャート: 判断 589"/>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1" name="テキスト ボックス 590"/>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2" name="フローチャート: 判断 591"/>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3" name="テキスト ボックス 592"/>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91725</xdr:rowOff>
    </xdr:from>
    <xdr:to>
      <xdr:col>85</xdr:col>
      <xdr:colOff>177800</xdr:colOff>
      <xdr:row>58</xdr:row>
      <xdr:rowOff>21875</xdr:rowOff>
    </xdr:to>
    <xdr:sp macro="" textlink="">
      <xdr:nvSpPr>
        <xdr:cNvPr id="599" name="楕円 598"/>
        <xdr:cNvSpPr/>
      </xdr:nvSpPr>
      <xdr:spPr>
        <a:xfrm>
          <a:off x="16268700" y="98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70152</xdr:rowOff>
    </xdr:from>
    <xdr:ext cx="534377" cy="259045"/>
    <xdr:sp macro="" textlink="">
      <xdr:nvSpPr>
        <xdr:cNvPr id="600" name="教育費該当値テキスト"/>
        <xdr:cNvSpPr txBox="1"/>
      </xdr:nvSpPr>
      <xdr:spPr>
        <a:xfrm>
          <a:off x="16370300" y="984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68538</xdr:rowOff>
    </xdr:from>
    <xdr:to>
      <xdr:col>81</xdr:col>
      <xdr:colOff>101600</xdr:colOff>
      <xdr:row>56</xdr:row>
      <xdr:rowOff>170138</xdr:rowOff>
    </xdr:to>
    <xdr:sp macro="" textlink="">
      <xdr:nvSpPr>
        <xdr:cNvPr id="601" name="楕円 600"/>
        <xdr:cNvSpPr/>
      </xdr:nvSpPr>
      <xdr:spPr>
        <a:xfrm>
          <a:off x="15430500" y="96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161265</xdr:rowOff>
    </xdr:from>
    <xdr:ext cx="534377" cy="259045"/>
    <xdr:sp macro="" textlink="">
      <xdr:nvSpPr>
        <xdr:cNvPr id="602" name="テキスト ボックス 601"/>
        <xdr:cNvSpPr txBox="1"/>
      </xdr:nvSpPr>
      <xdr:spPr>
        <a:xfrm>
          <a:off x="15214111" y="976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24419</xdr:rowOff>
    </xdr:from>
    <xdr:to>
      <xdr:col>76</xdr:col>
      <xdr:colOff>165100</xdr:colOff>
      <xdr:row>57</xdr:row>
      <xdr:rowOff>126019</xdr:rowOff>
    </xdr:to>
    <xdr:sp macro="" textlink="">
      <xdr:nvSpPr>
        <xdr:cNvPr id="603" name="楕円 602"/>
        <xdr:cNvSpPr/>
      </xdr:nvSpPr>
      <xdr:spPr>
        <a:xfrm>
          <a:off x="14541500" y="97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117146</xdr:rowOff>
    </xdr:from>
    <xdr:ext cx="534377" cy="259045"/>
    <xdr:sp macro="" textlink="">
      <xdr:nvSpPr>
        <xdr:cNvPr id="604" name="テキスト ボックス 603"/>
        <xdr:cNvSpPr txBox="1"/>
      </xdr:nvSpPr>
      <xdr:spPr>
        <a:xfrm>
          <a:off x="14325111" y="98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88541</xdr:rowOff>
    </xdr:from>
    <xdr:to>
      <xdr:col>72</xdr:col>
      <xdr:colOff>38100</xdr:colOff>
      <xdr:row>58</xdr:row>
      <xdr:rowOff>18691</xdr:rowOff>
    </xdr:to>
    <xdr:sp macro="" textlink="">
      <xdr:nvSpPr>
        <xdr:cNvPr id="605" name="楕円 604"/>
        <xdr:cNvSpPr/>
      </xdr:nvSpPr>
      <xdr:spPr>
        <a:xfrm>
          <a:off x="13652500" y="98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9818</xdr:rowOff>
    </xdr:from>
    <xdr:ext cx="534377" cy="259045"/>
    <xdr:sp macro="" textlink="">
      <xdr:nvSpPr>
        <xdr:cNvPr id="606" name="テキスト ボックス 605"/>
        <xdr:cNvSpPr txBox="1"/>
      </xdr:nvSpPr>
      <xdr:spPr>
        <a:xfrm>
          <a:off x="13436111" y="99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104592</xdr:rowOff>
    </xdr:from>
    <xdr:to>
      <xdr:col>67</xdr:col>
      <xdr:colOff>101600</xdr:colOff>
      <xdr:row>58</xdr:row>
      <xdr:rowOff>34742</xdr:rowOff>
    </xdr:to>
    <xdr:sp macro="" textlink="">
      <xdr:nvSpPr>
        <xdr:cNvPr id="607" name="楕円 606"/>
        <xdr:cNvSpPr/>
      </xdr:nvSpPr>
      <xdr:spPr>
        <a:xfrm>
          <a:off x="12763500" y="987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25869</xdr:rowOff>
    </xdr:from>
    <xdr:ext cx="534377" cy="259045"/>
    <xdr:sp macro="" textlink="">
      <xdr:nvSpPr>
        <xdr:cNvPr id="608" name="テキスト ボックス 607"/>
        <xdr:cNvSpPr txBox="1"/>
      </xdr:nvSpPr>
      <xdr:spPr>
        <a:xfrm>
          <a:off x="12547111" y="99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28" name="直線コネクタ 627"/>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29"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1"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2" name="直線コネクタ 631"/>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164012</xdr:rowOff>
    </xdr:from>
    <xdr:to>
      <xdr:col>85</xdr:col>
      <xdr:colOff>127000</xdr:colOff>
      <xdr:row>78</xdr:row>
      <xdr:rowOff>2135</xdr:rowOff>
    </xdr:to>
    <xdr:cxnSp macro="">
      <xdr:nvCxnSpPr>
        <xdr:cNvPr id="633" name="直線コネクタ 632"/>
        <xdr:cNvCxnSpPr/>
      </xdr:nvCxnSpPr>
      <xdr:spPr>
        <a:xfrm flipV="1">
          <a:off x="15481300" y="13365662"/>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98427</xdr:rowOff>
    </xdr:from>
    <xdr:ext cx="469744" cy="259045"/>
    <xdr:sp macro="" textlink="">
      <xdr:nvSpPr>
        <xdr:cNvPr id="634" name="災害復旧費平均値テキスト"/>
        <xdr:cNvSpPr txBox="1"/>
      </xdr:nvSpPr>
      <xdr:spPr>
        <a:xfrm>
          <a:off x="16370300" y="1330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5" name="フローチャート: 判断 634"/>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2135</xdr:rowOff>
    </xdr:from>
    <xdr:to>
      <xdr:col>81</xdr:col>
      <xdr:colOff>50800</xdr:colOff>
      <xdr:row>78</xdr:row>
      <xdr:rowOff>23532</xdr:rowOff>
    </xdr:to>
    <xdr:cxnSp macro="">
      <xdr:nvCxnSpPr>
        <xdr:cNvPr id="636" name="直線コネクタ 635"/>
        <xdr:cNvCxnSpPr/>
      </xdr:nvCxnSpPr>
      <xdr:spPr>
        <a:xfrm flipV="1">
          <a:off x="14592300" y="13375235"/>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7" name="フローチャート: 判断 636"/>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38" name="テキスト ボックス 637"/>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17033</xdr:rowOff>
    </xdr:from>
    <xdr:to>
      <xdr:col>76</xdr:col>
      <xdr:colOff>114300</xdr:colOff>
      <xdr:row>78</xdr:row>
      <xdr:rowOff>23532</xdr:rowOff>
    </xdr:to>
    <xdr:cxnSp macro="">
      <xdr:nvCxnSpPr>
        <xdr:cNvPr id="639" name="直線コネクタ 638"/>
        <xdr:cNvCxnSpPr/>
      </xdr:nvCxnSpPr>
      <xdr:spPr>
        <a:xfrm>
          <a:off x="13703300" y="13390133"/>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117664</xdr:rowOff>
    </xdr:from>
    <xdr:to>
      <xdr:col>76</xdr:col>
      <xdr:colOff>165100</xdr:colOff>
      <xdr:row>78</xdr:row>
      <xdr:rowOff>47814</xdr:rowOff>
    </xdr:to>
    <xdr:sp macro="" textlink="">
      <xdr:nvSpPr>
        <xdr:cNvPr id="640" name="フローチャート: 判断 639"/>
        <xdr:cNvSpPr/>
      </xdr:nvSpPr>
      <xdr:spPr>
        <a:xfrm>
          <a:off x="14541500" y="1331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64341</xdr:rowOff>
    </xdr:from>
    <xdr:ext cx="469744" cy="259045"/>
    <xdr:sp macro="" textlink="">
      <xdr:nvSpPr>
        <xdr:cNvPr id="641" name="テキスト ボックス 640"/>
        <xdr:cNvSpPr txBox="1"/>
      </xdr:nvSpPr>
      <xdr:spPr>
        <a:xfrm>
          <a:off x="14357428" y="13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148741</xdr:rowOff>
    </xdr:from>
    <xdr:to>
      <xdr:col>71</xdr:col>
      <xdr:colOff>177800</xdr:colOff>
      <xdr:row>78</xdr:row>
      <xdr:rowOff>17033</xdr:rowOff>
    </xdr:to>
    <xdr:cxnSp macro="">
      <xdr:nvCxnSpPr>
        <xdr:cNvPr id="642" name="直線コネクタ 641"/>
        <xdr:cNvCxnSpPr/>
      </xdr:nvCxnSpPr>
      <xdr:spPr>
        <a:xfrm>
          <a:off x="12814300" y="13350391"/>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3" name="フローチャート: 判断 642"/>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4" name="テキスト ボックス 643"/>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5" name="フローチャート: 判断 644"/>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22127</xdr:rowOff>
    </xdr:from>
    <xdr:ext cx="469744" cy="259045"/>
    <xdr:sp macro="" textlink="">
      <xdr:nvSpPr>
        <xdr:cNvPr id="646" name="テキスト ボックス 645"/>
        <xdr:cNvSpPr txBox="1"/>
      </xdr:nvSpPr>
      <xdr:spPr>
        <a:xfrm>
          <a:off x="12579428" y="133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113212</xdr:rowOff>
    </xdr:from>
    <xdr:to>
      <xdr:col>85</xdr:col>
      <xdr:colOff>177800</xdr:colOff>
      <xdr:row>78</xdr:row>
      <xdr:rowOff>43362</xdr:rowOff>
    </xdr:to>
    <xdr:sp macro="" textlink="">
      <xdr:nvSpPr>
        <xdr:cNvPr id="652" name="楕円 651"/>
        <xdr:cNvSpPr/>
      </xdr:nvSpPr>
      <xdr:spPr>
        <a:xfrm>
          <a:off x="16268700" y="1331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72589</xdr:rowOff>
    </xdr:from>
    <xdr:ext cx="469744" cy="259045"/>
    <xdr:sp macro="" textlink="">
      <xdr:nvSpPr>
        <xdr:cNvPr id="653" name="災害復旧費該当値テキスト"/>
        <xdr:cNvSpPr txBox="1"/>
      </xdr:nvSpPr>
      <xdr:spPr>
        <a:xfrm>
          <a:off x="16370300" y="1310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122785</xdr:rowOff>
    </xdr:from>
    <xdr:to>
      <xdr:col>81</xdr:col>
      <xdr:colOff>101600</xdr:colOff>
      <xdr:row>78</xdr:row>
      <xdr:rowOff>52935</xdr:rowOff>
    </xdr:to>
    <xdr:sp macro="" textlink="">
      <xdr:nvSpPr>
        <xdr:cNvPr id="654" name="楕円 653"/>
        <xdr:cNvSpPr/>
      </xdr:nvSpPr>
      <xdr:spPr>
        <a:xfrm>
          <a:off x="15430500" y="133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69462</xdr:rowOff>
    </xdr:from>
    <xdr:ext cx="469744" cy="259045"/>
    <xdr:sp macro="" textlink="">
      <xdr:nvSpPr>
        <xdr:cNvPr id="655" name="テキスト ボックス 654"/>
        <xdr:cNvSpPr txBox="1"/>
      </xdr:nvSpPr>
      <xdr:spPr>
        <a:xfrm>
          <a:off x="15246428" y="1309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144182</xdr:rowOff>
    </xdr:from>
    <xdr:to>
      <xdr:col>76</xdr:col>
      <xdr:colOff>165100</xdr:colOff>
      <xdr:row>78</xdr:row>
      <xdr:rowOff>74332</xdr:rowOff>
    </xdr:to>
    <xdr:sp macro="" textlink="">
      <xdr:nvSpPr>
        <xdr:cNvPr id="656" name="楕円 655"/>
        <xdr:cNvSpPr/>
      </xdr:nvSpPr>
      <xdr:spPr>
        <a:xfrm>
          <a:off x="14541500" y="133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65459</xdr:rowOff>
    </xdr:from>
    <xdr:ext cx="378565" cy="259045"/>
    <xdr:sp macro="" textlink="">
      <xdr:nvSpPr>
        <xdr:cNvPr id="657" name="テキスト ボックス 656"/>
        <xdr:cNvSpPr txBox="1"/>
      </xdr:nvSpPr>
      <xdr:spPr>
        <a:xfrm>
          <a:off x="14403017" y="1343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137683</xdr:rowOff>
    </xdr:from>
    <xdr:to>
      <xdr:col>72</xdr:col>
      <xdr:colOff>38100</xdr:colOff>
      <xdr:row>78</xdr:row>
      <xdr:rowOff>67833</xdr:rowOff>
    </xdr:to>
    <xdr:sp macro="" textlink="">
      <xdr:nvSpPr>
        <xdr:cNvPr id="658" name="楕円 657"/>
        <xdr:cNvSpPr/>
      </xdr:nvSpPr>
      <xdr:spPr>
        <a:xfrm>
          <a:off x="13652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58960</xdr:rowOff>
    </xdr:from>
    <xdr:ext cx="469744" cy="259045"/>
    <xdr:sp macro="" textlink="">
      <xdr:nvSpPr>
        <xdr:cNvPr id="659" name="テキスト ボックス 658"/>
        <xdr:cNvSpPr txBox="1"/>
      </xdr:nvSpPr>
      <xdr:spPr>
        <a:xfrm>
          <a:off x="13468428" y="134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97941</xdr:rowOff>
    </xdr:from>
    <xdr:to>
      <xdr:col>67</xdr:col>
      <xdr:colOff>101600</xdr:colOff>
      <xdr:row>78</xdr:row>
      <xdr:rowOff>28091</xdr:rowOff>
    </xdr:to>
    <xdr:sp macro="" textlink="">
      <xdr:nvSpPr>
        <xdr:cNvPr id="660" name="楕円 659"/>
        <xdr:cNvSpPr/>
      </xdr:nvSpPr>
      <xdr:spPr>
        <a:xfrm>
          <a:off x="12763500" y="132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44618</xdr:rowOff>
    </xdr:from>
    <xdr:ext cx="469744" cy="259045"/>
    <xdr:sp macro="" textlink="">
      <xdr:nvSpPr>
        <xdr:cNvPr id="661" name="テキスト ボックス 660"/>
        <xdr:cNvSpPr txBox="1"/>
      </xdr:nvSpPr>
      <xdr:spPr>
        <a:xfrm>
          <a:off x="12579428" y="130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5" name="直線コネクタ 684"/>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6"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7" name="直線コネクタ 686"/>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88"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89" name="直線コネクタ 688"/>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50622</xdr:rowOff>
    </xdr:from>
    <xdr:to>
      <xdr:col>85</xdr:col>
      <xdr:colOff>127000</xdr:colOff>
      <xdr:row>94</xdr:row>
      <xdr:rowOff>75997</xdr:rowOff>
    </xdr:to>
    <xdr:cxnSp macro="">
      <xdr:nvCxnSpPr>
        <xdr:cNvPr id="690" name="直線コネクタ 689"/>
        <xdr:cNvCxnSpPr/>
      </xdr:nvCxnSpPr>
      <xdr:spPr>
        <a:xfrm>
          <a:off x="15481300" y="16166922"/>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1"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2" name="フローチャート: 判断 691"/>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50622</xdr:rowOff>
    </xdr:from>
    <xdr:to>
      <xdr:col>81</xdr:col>
      <xdr:colOff>50800</xdr:colOff>
      <xdr:row>94</xdr:row>
      <xdr:rowOff>132499</xdr:rowOff>
    </xdr:to>
    <xdr:cxnSp macro="">
      <xdr:nvCxnSpPr>
        <xdr:cNvPr id="693" name="直線コネクタ 692"/>
        <xdr:cNvCxnSpPr/>
      </xdr:nvCxnSpPr>
      <xdr:spPr>
        <a:xfrm flipV="1">
          <a:off x="14592300" y="16166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4" name="フローチャート: 判断 693"/>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5" name="テキスト ボックス 694"/>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132499</xdr:rowOff>
    </xdr:from>
    <xdr:to>
      <xdr:col>76</xdr:col>
      <xdr:colOff>114300</xdr:colOff>
      <xdr:row>94</xdr:row>
      <xdr:rowOff>142787</xdr:rowOff>
    </xdr:to>
    <xdr:cxnSp macro="">
      <xdr:nvCxnSpPr>
        <xdr:cNvPr id="696" name="直線コネクタ 695"/>
        <xdr:cNvCxnSpPr/>
      </xdr:nvCxnSpPr>
      <xdr:spPr>
        <a:xfrm flipV="1">
          <a:off x="13703300" y="1624879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124994</xdr:rowOff>
    </xdr:from>
    <xdr:to>
      <xdr:col>76</xdr:col>
      <xdr:colOff>165100</xdr:colOff>
      <xdr:row>94</xdr:row>
      <xdr:rowOff>55144</xdr:rowOff>
    </xdr:to>
    <xdr:sp macro="" textlink="">
      <xdr:nvSpPr>
        <xdr:cNvPr id="697" name="フローチャート: 判断 696"/>
        <xdr:cNvSpPr/>
      </xdr:nvSpPr>
      <xdr:spPr>
        <a:xfrm>
          <a:off x="14541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71671</xdr:rowOff>
    </xdr:from>
    <xdr:ext cx="534377" cy="259045"/>
    <xdr:sp macro="" textlink="">
      <xdr:nvSpPr>
        <xdr:cNvPr id="698" name="テキスト ボックス 697"/>
        <xdr:cNvSpPr txBox="1"/>
      </xdr:nvSpPr>
      <xdr:spPr>
        <a:xfrm>
          <a:off x="14325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142787</xdr:rowOff>
    </xdr:from>
    <xdr:to>
      <xdr:col>71</xdr:col>
      <xdr:colOff>177800</xdr:colOff>
      <xdr:row>94</xdr:row>
      <xdr:rowOff>165684</xdr:rowOff>
    </xdr:to>
    <xdr:cxnSp macro="">
      <xdr:nvCxnSpPr>
        <xdr:cNvPr id="699" name="直線コネクタ 698"/>
        <xdr:cNvCxnSpPr/>
      </xdr:nvCxnSpPr>
      <xdr:spPr>
        <a:xfrm flipV="1">
          <a:off x="12814300" y="16259087"/>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0" name="フローチャート: 判断 699"/>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1" name="テキスト ボックス 700"/>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2" name="フローチャート: 判断 701"/>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3" name="テキスト ボックス 702"/>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25197</xdr:rowOff>
    </xdr:from>
    <xdr:to>
      <xdr:col>85</xdr:col>
      <xdr:colOff>177800</xdr:colOff>
      <xdr:row>94</xdr:row>
      <xdr:rowOff>126797</xdr:rowOff>
    </xdr:to>
    <xdr:sp macro="" textlink="">
      <xdr:nvSpPr>
        <xdr:cNvPr id="709" name="楕円 708"/>
        <xdr:cNvSpPr/>
      </xdr:nvSpPr>
      <xdr:spPr>
        <a:xfrm>
          <a:off x="16268700" y="161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48074</xdr:rowOff>
    </xdr:from>
    <xdr:ext cx="534377" cy="259045"/>
    <xdr:sp macro="" textlink="">
      <xdr:nvSpPr>
        <xdr:cNvPr id="710" name="公債費該当値テキスト"/>
        <xdr:cNvSpPr txBox="1"/>
      </xdr:nvSpPr>
      <xdr:spPr>
        <a:xfrm>
          <a:off x="16370300" y="15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171272</xdr:rowOff>
    </xdr:from>
    <xdr:to>
      <xdr:col>81</xdr:col>
      <xdr:colOff>101600</xdr:colOff>
      <xdr:row>94</xdr:row>
      <xdr:rowOff>101422</xdr:rowOff>
    </xdr:to>
    <xdr:sp macro="" textlink="">
      <xdr:nvSpPr>
        <xdr:cNvPr id="711" name="楕円 710"/>
        <xdr:cNvSpPr/>
      </xdr:nvSpPr>
      <xdr:spPr>
        <a:xfrm>
          <a:off x="15430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117949</xdr:rowOff>
    </xdr:from>
    <xdr:ext cx="534377" cy="259045"/>
    <xdr:sp macro="" textlink="">
      <xdr:nvSpPr>
        <xdr:cNvPr id="712" name="テキスト ボックス 711"/>
        <xdr:cNvSpPr txBox="1"/>
      </xdr:nvSpPr>
      <xdr:spPr>
        <a:xfrm>
          <a:off x="15214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81699</xdr:rowOff>
    </xdr:from>
    <xdr:to>
      <xdr:col>76</xdr:col>
      <xdr:colOff>165100</xdr:colOff>
      <xdr:row>95</xdr:row>
      <xdr:rowOff>11849</xdr:rowOff>
    </xdr:to>
    <xdr:sp macro="" textlink="">
      <xdr:nvSpPr>
        <xdr:cNvPr id="713" name="楕円 712"/>
        <xdr:cNvSpPr/>
      </xdr:nvSpPr>
      <xdr:spPr>
        <a:xfrm>
          <a:off x="14541500" y="16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2976</xdr:rowOff>
    </xdr:from>
    <xdr:ext cx="534377" cy="259045"/>
    <xdr:sp macro="" textlink="">
      <xdr:nvSpPr>
        <xdr:cNvPr id="714" name="テキスト ボックス 713"/>
        <xdr:cNvSpPr txBox="1"/>
      </xdr:nvSpPr>
      <xdr:spPr>
        <a:xfrm>
          <a:off x="14325111" y="162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91987</xdr:rowOff>
    </xdr:from>
    <xdr:to>
      <xdr:col>72</xdr:col>
      <xdr:colOff>38100</xdr:colOff>
      <xdr:row>95</xdr:row>
      <xdr:rowOff>22137</xdr:rowOff>
    </xdr:to>
    <xdr:sp macro="" textlink="">
      <xdr:nvSpPr>
        <xdr:cNvPr id="715" name="楕円 714"/>
        <xdr:cNvSpPr/>
      </xdr:nvSpPr>
      <xdr:spPr>
        <a:xfrm>
          <a:off x="13652500" y="16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13264</xdr:rowOff>
    </xdr:from>
    <xdr:ext cx="534377" cy="259045"/>
    <xdr:sp macro="" textlink="">
      <xdr:nvSpPr>
        <xdr:cNvPr id="716" name="テキスト ボックス 715"/>
        <xdr:cNvSpPr txBox="1"/>
      </xdr:nvSpPr>
      <xdr:spPr>
        <a:xfrm>
          <a:off x="13436111" y="16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114884</xdr:rowOff>
    </xdr:from>
    <xdr:to>
      <xdr:col>67</xdr:col>
      <xdr:colOff>101600</xdr:colOff>
      <xdr:row>95</xdr:row>
      <xdr:rowOff>45034</xdr:rowOff>
    </xdr:to>
    <xdr:sp macro="" textlink="">
      <xdr:nvSpPr>
        <xdr:cNvPr id="717" name="楕円 716"/>
        <xdr:cNvSpPr/>
      </xdr:nvSpPr>
      <xdr:spPr>
        <a:xfrm>
          <a:off x="12763500" y="162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36161</xdr:rowOff>
    </xdr:from>
    <xdr:ext cx="534377" cy="259045"/>
    <xdr:sp macro="" textlink="">
      <xdr:nvSpPr>
        <xdr:cNvPr id="718" name="テキスト ボックス 717"/>
        <xdr:cNvSpPr txBox="1"/>
      </xdr:nvSpPr>
      <xdr:spPr>
        <a:xfrm>
          <a:off x="12547111" y="163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74625</xdr:rowOff>
    </xdr:from>
    <xdr:to>
      <xdr:col>116</xdr:col>
      <xdr:colOff>62864</xdr:colOff>
      <xdr:row>39</xdr:row>
      <xdr:rowOff>44450</xdr:rowOff>
    </xdr:to>
    <xdr:cxnSp macro="">
      <xdr:nvCxnSpPr>
        <xdr:cNvPr id="742" name="直線コネクタ 741"/>
        <xdr:cNvCxnSpPr/>
      </xdr:nvCxnSpPr>
      <xdr:spPr>
        <a:xfrm flipV="1">
          <a:off x="22159595" y="6246825"/>
          <a:ext cx="1269" cy="484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90619</xdr:rowOff>
    </xdr:from>
    <xdr:ext cx="249299" cy="259045"/>
    <xdr:sp macro="" textlink="">
      <xdr:nvSpPr>
        <xdr:cNvPr id="743" name="諸支出金最小値テキスト"/>
        <xdr:cNvSpPr txBox="1"/>
      </xdr:nvSpPr>
      <xdr:spPr>
        <a:xfrm>
          <a:off x="22212300" y="67771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21302</xdr:rowOff>
    </xdr:from>
    <xdr:ext cx="469744" cy="259045"/>
    <xdr:sp macro="" textlink="">
      <xdr:nvSpPr>
        <xdr:cNvPr id="745" name="諸支出金最大値テキスト"/>
        <xdr:cNvSpPr txBox="1"/>
      </xdr:nvSpPr>
      <xdr:spPr>
        <a:xfrm>
          <a:off x="22212300" y="60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74625</xdr:rowOff>
    </xdr:from>
    <xdr:to>
      <xdr:col>116</xdr:col>
      <xdr:colOff>152400</xdr:colOff>
      <xdr:row>36</xdr:row>
      <xdr:rowOff>74625</xdr:rowOff>
    </xdr:to>
    <xdr:cxnSp macro="">
      <xdr:nvCxnSpPr>
        <xdr:cNvPr id="746" name="直線コネクタ 745"/>
        <xdr:cNvCxnSpPr/>
      </xdr:nvCxnSpPr>
      <xdr:spPr>
        <a:xfrm>
          <a:off x="22072600" y="624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19989</xdr:rowOff>
    </xdr:from>
    <xdr:to>
      <xdr:col>116</xdr:col>
      <xdr:colOff>63500</xdr:colOff>
      <xdr:row>39</xdr:row>
      <xdr:rowOff>44450</xdr:rowOff>
    </xdr:to>
    <xdr:cxnSp macro="">
      <xdr:nvCxnSpPr>
        <xdr:cNvPr id="747" name="直線コネクタ 746"/>
        <xdr:cNvCxnSpPr/>
      </xdr:nvCxnSpPr>
      <xdr:spPr>
        <a:xfrm>
          <a:off x="21323300" y="6706539"/>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8069</xdr:rowOff>
    </xdr:from>
    <xdr:ext cx="378565" cy="259045"/>
    <xdr:sp macro="" textlink="">
      <xdr:nvSpPr>
        <xdr:cNvPr id="748" name="諸支出金平均値テキスト"/>
        <xdr:cNvSpPr txBox="1"/>
      </xdr:nvSpPr>
      <xdr:spPr>
        <a:xfrm>
          <a:off x="22212300" y="65231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156642</xdr:rowOff>
    </xdr:from>
    <xdr:to>
      <xdr:col>116</xdr:col>
      <xdr:colOff>114300</xdr:colOff>
      <xdr:row>39</xdr:row>
      <xdr:rowOff>86792</xdr:rowOff>
    </xdr:to>
    <xdr:sp macro="" textlink="">
      <xdr:nvSpPr>
        <xdr:cNvPr id="749" name="フローチャート: 判断 748"/>
        <xdr:cNvSpPr/>
      </xdr:nvSpPr>
      <xdr:spPr>
        <a:xfrm>
          <a:off x="22110700" y="66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19989</xdr:rowOff>
    </xdr:from>
    <xdr:to>
      <xdr:col>111</xdr:col>
      <xdr:colOff>177800</xdr:colOff>
      <xdr:row>39</xdr:row>
      <xdr:rowOff>44221</xdr:rowOff>
    </xdr:to>
    <xdr:cxnSp macro="">
      <xdr:nvCxnSpPr>
        <xdr:cNvPr id="750" name="直線コネクタ 749"/>
        <xdr:cNvCxnSpPr/>
      </xdr:nvCxnSpPr>
      <xdr:spPr>
        <a:xfrm flipV="1">
          <a:off x="20434300" y="670653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140792</xdr:rowOff>
    </xdr:from>
    <xdr:to>
      <xdr:col>112</xdr:col>
      <xdr:colOff>38100</xdr:colOff>
      <xdr:row>39</xdr:row>
      <xdr:rowOff>70942</xdr:rowOff>
    </xdr:to>
    <xdr:sp macro="" textlink="">
      <xdr:nvSpPr>
        <xdr:cNvPr id="751" name="フローチャート: 判断 750"/>
        <xdr:cNvSpPr/>
      </xdr:nvSpPr>
      <xdr:spPr>
        <a:xfrm>
          <a:off x="21272500" y="665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62069</xdr:rowOff>
    </xdr:from>
    <xdr:ext cx="378565" cy="259045"/>
    <xdr:sp macro="" textlink="">
      <xdr:nvSpPr>
        <xdr:cNvPr id="752" name="テキスト ボックス 751"/>
        <xdr:cNvSpPr txBox="1"/>
      </xdr:nvSpPr>
      <xdr:spPr>
        <a:xfrm>
          <a:off x="21134017" y="6748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21437</xdr:rowOff>
    </xdr:from>
    <xdr:to>
      <xdr:col>107</xdr:col>
      <xdr:colOff>50800</xdr:colOff>
      <xdr:row>39</xdr:row>
      <xdr:rowOff>44221</xdr:rowOff>
    </xdr:to>
    <xdr:cxnSp macro="">
      <xdr:nvCxnSpPr>
        <xdr:cNvPr id="753" name="直線コネクタ 752"/>
        <xdr:cNvCxnSpPr/>
      </xdr:nvCxnSpPr>
      <xdr:spPr>
        <a:xfrm>
          <a:off x="19545300" y="6707987"/>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4" name="フローチャート: 判断 753"/>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5" name="テキスト ボックス 754"/>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83388</xdr:rowOff>
    </xdr:from>
    <xdr:to>
      <xdr:col>102</xdr:col>
      <xdr:colOff>114300</xdr:colOff>
      <xdr:row>39</xdr:row>
      <xdr:rowOff>21437</xdr:rowOff>
    </xdr:to>
    <xdr:cxnSp macro="">
      <xdr:nvCxnSpPr>
        <xdr:cNvPr id="756" name="直線コネクタ 755"/>
        <xdr:cNvCxnSpPr/>
      </xdr:nvCxnSpPr>
      <xdr:spPr>
        <a:xfrm>
          <a:off x="18656300" y="5398338"/>
          <a:ext cx="889000" cy="13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57" name="フローチャート: 判断 756"/>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67936</xdr:rowOff>
    </xdr:from>
    <xdr:ext cx="378565" cy="259045"/>
    <xdr:sp macro="" textlink="">
      <xdr:nvSpPr>
        <xdr:cNvPr id="758" name="テキスト ボックス 757"/>
        <xdr:cNvSpPr txBox="1"/>
      </xdr:nvSpPr>
      <xdr:spPr>
        <a:xfrm>
          <a:off x="19356017" y="675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59" name="フローチャート: 判断 758"/>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36695</xdr:rowOff>
    </xdr:from>
    <xdr:ext cx="378565" cy="259045"/>
    <xdr:sp macro="" textlink="">
      <xdr:nvSpPr>
        <xdr:cNvPr id="760" name="テキスト ボックス 759"/>
        <xdr:cNvSpPr txBox="1"/>
      </xdr:nvSpPr>
      <xdr:spPr>
        <a:xfrm>
          <a:off x="18467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135069</xdr:rowOff>
    </xdr:from>
    <xdr:ext cx="249299" cy="259045"/>
    <xdr:sp macro="" textlink="">
      <xdr:nvSpPr>
        <xdr:cNvPr id="767" name="諸支出金該当値テキスト"/>
        <xdr:cNvSpPr txBox="1"/>
      </xdr:nvSpPr>
      <xdr:spPr>
        <a:xfrm>
          <a:off x="22212300" y="66501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140639</xdr:rowOff>
    </xdr:from>
    <xdr:to>
      <xdr:col>112</xdr:col>
      <xdr:colOff>38100</xdr:colOff>
      <xdr:row>39</xdr:row>
      <xdr:rowOff>70789</xdr:rowOff>
    </xdr:to>
    <xdr:sp macro="" textlink="">
      <xdr:nvSpPr>
        <xdr:cNvPr id="768" name="楕円 767"/>
        <xdr:cNvSpPr/>
      </xdr:nvSpPr>
      <xdr:spPr>
        <a:xfrm>
          <a:off x="21272500" y="66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87317</xdr:rowOff>
    </xdr:from>
    <xdr:ext cx="378565" cy="259045"/>
    <xdr:sp macro="" textlink="">
      <xdr:nvSpPr>
        <xdr:cNvPr id="769" name="テキスト ボックス 768"/>
        <xdr:cNvSpPr txBox="1"/>
      </xdr:nvSpPr>
      <xdr:spPr>
        <a:xfrm>
          <a:off x="21134017" y="64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70" name="楕円 769"/>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71" name="テキスト ボックス 770"/>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142087</xdr:rowOff>
    </xdr:from>
    <xdr:to>
      <xdr:col>102</xdr:col>
      <xdr:colOff>165100</xdr:colOff>
      <xdr:row>39</xdr:row>
      <xdr:rowOff>72237</xdr:rowOff>
    </xdr:to>
    <xdr:sp macro="" textlink="">
      <xdr:nvSpPr>
        <xdr:cNvPr id="772" name="楕円 771"/>
        <xdr:cNvSpPr/>
      </xdr:nvSpPr>
      <xdr:spPr>
        <a:xfrm>
          <a:off x="19494500" y="66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88764</xdr:rowOff>
    </xdr:from>
    <xdr:ext cx="378565" cy="259045"/>
    <xdr:sp macro="" textlink="">
      <xdr:nvSpPr>
        <xdr:cNvPr id="773" name="テキスト ボックス 772"/>
        <xdr:cNvSpPr txBox="1"/>
      </xdr:nvSpPr>
      <xdr:spPr>
        <a:xfrm>
          <a:off x="19356017" y="6432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32588</xdr:rowOff>
    </xdr:from>
    <xdr:to>
      <xdr:col>98</xdr:col>
      <xdr:colOff>38100</xdr:colOff>
      <xdr:row>31</xdr:row>
      <xdr:rowOff>134188</xdr:rowOff>
    </xdr:to>
    <xdr:sp macro="" textlink="">
      <xdr:nvSpPr>
        <xdr:cNvPr id="774" name="楕円 773"/>
        <xdr:cNvSpPr/>
      </xdr:nvSpPr>
      <xdr:spPr>
        <a:xfrm>
          <a:off x="18605500" y="534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150715</xdr:rowOff>
    </xdr:from>
    <xdr:ext cx="534377" cy="259045"/>
    <xdr:sp macro="" textlink="">
      <xdr:nvSpPr>
        <xdr:cNvPr id="775" name="テキスト ボックス 774"/>
        <xdr:cNvSpPr txBox="1"/>
      </xdr:nvSpPr>
      <xdr:spPr>
        <a:xfrm>
          <a:off x="18389111" y="51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807" name="フローチャート: 判断 806"/>
        <xdr:cNvSpPr/>
      </xdr:nvSpPr>
      <xdr:spPr>
        <a:xfrm>
          <a:off x="20383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54</xdr:row>
      <xdr:rowOff>109872</xdr:rowOff>
    </xdr:from>
    <xdr:ext cx="313932" cy="259045"/>
    <xdr:sp macro="" textlink="">
      <xdr:nvSpPr>
        <xdr:cNvPr id="808" name="テキスト ボックス 807"/>
        <xdr:cNvSpPr txBox="1"/>
      </xdr:nvSpPr>
      <xdr:spPr>
        <a:xfrm>
          <a:off x="20277333" y="936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4" name="テキスト ボックス 82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当市の昨年度と比べると１６７円増となった。類似団体平均と比較すると例年高い水準で推移しており、平成２８年度決算から類似団体内順位が１位となっている。住民一人当たりのコストが減少した主な要因は総務費と民生費、土木費と教育費の減少である。総務費の主な要因は、鉱害復旧施設基金やふるさと応援寄付基金への積立金の減、ふるさと応援寄附に対する報償費等の物件費の減である。民生費は、臨時福祉給付金の減や児童センター建設費の皆減により、昨年度より２５，８４０円減少している。都市施設建設基金の積戻分の皆減や社会資本総合整備事業（道路）の事業費減のため、土木費は減少している。教育費については、学校跡地跡施設対策事業費の皆減や給食センターの工事費減により、コストは減少した。商工費の主な増加要因は、温泉保養宿泊施設再生整備事業が前年度より１，１１８，５２３千円増加した為である。衛生費については、広域クリーンセンターの負担金やマテリアルリサイクル施設建設事業費が増加した為、昨年より９８１円高くなった。労働費や諸支出金については、横ばいとなっており、類似団体平均を下回った数値となっている。農林水産業費については鉱害施設維持管理費や中山間地域総合整備事業費の減により昨年度より８３４円減となったが、いまだ類似団体平均を８，５１５円上回っている。消防費は、南西出張所の建設予定地の造成工事の開始や地域防災システムの構築に伴って昨年度より増額となり、類似団体平均を上回った。災害復旧費については、大雨や昨年からの繰越事業の影響により事業費が増となった。公債費は、平成１６年～平成１７年度に借入を行った道路橋りょうの改良事業や南多久公民館の改築事業に係る過疎対策事業債の償還が終わったことで、コストは減少している。しかしながら、今後も多久市弓道場建設事業等の大型事業が予定されているため、コストの増加が懸念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温泉保養宿泊施設再生整備事業等の継続事業に加え、多久消防署南西出張所の造成工事や小中学校エレベーター設置事業等の新規事業等の臨時財政需要があったため、実質単年度収支は赤字となっているが、財政調整基金の取崩により実質収支は黒字となっている。なお、財政調整基金残高については、普通交付税やふるさと応援寄附等の減により積立額を取崩額が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の広域化に向けて、平成２７年度より国民健康保険事業特別会計の赤字解消のために一般会計より臨時の繰出しを行ったことにより、平成２９年度には国民健康保険事業特別会計の赤字は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宅地造成事業特別会計については、定住促進住宅団地の広告・宣伝に力を入れた為、全ての土地の売却による収入があり、黒字となった。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１６年～平成１７年度に借入を行った道路橋りょうの改良事業や南多久公民館の改築事業に係る過疎対策事業債の償還が終わったことで元利償還金額が減額となり、分子の数値は低くなっている。しかしながら、学校跡地跡施設対策事業や温泉保養宿泊施設再生整備事業、広域クリーンセンター建設事業、マテリアルリサイクル施設建設事業等に対する元金償還が順次始まるため、今後の数値の悪化が懸念される。</a:t>
          </a:r>
        </a:p>
        <a:p>
          <a:r>
            <a:rPr kumimoji="1" lang="ja-JP" altLang="en-US" sz="1400">
              <a:latin typeface="ＭＳ ゴシック" pitchFamily="49" charset="-128"/>
              <a:ea typeface="ＭＳ ゴシック" pitchFamily="49" charset="-128"/>
            </a:rPr>
            <a:t>事業の取捨選択に取り組みながら、補助制度や基金を効率的に活用し、過度に地方債に依存することがない財政運営に努める。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平成２８年度に続き算定なしとなった。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大型事業の元金償還が随時始まったことにより１，０８４百万円増となったが、充当可能財源等も９６３百万円増となったためである。平成２９年度の充当可能財源として、財政調整基金については１４６，５３５千円の減となったが、減債基金２，２１３千円、鉱害復旧施設基金３２５，５８４千円、土地開発基金１３，０８８千円、退職基金２，２０４千円、ふるさと水と土保全対策基金３，０９１千円の増額が主な要因として増となっている。しかし充当可能基金の多くは、鉱害復旧施設基金に代表される特定目的基金であるため、引き続き新規発行地方債の抑制を図り、将来世代へ負担を先送りすることが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への繰替え運用元金の償還により積立や土地売却による土地開発基金への積立を行った一方、普通交付税やふるさと応援寄附等の減収や単独で行う大型事業の実施による財政調整基金の取崩を行ったこと等により、基金全体としては１２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広域クリーンセンター建設のための環境衛生施設建設基金や今後続く大型事業による財政調整基金の取崩などにより、中長期的には減少傾向にある。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に基づき設置された多久市鉱害復旧施設の適正な運用及び管理に関する資金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・福祉振興基金：本市内の団体又は個人が行う福祉振興事業活動を助長し、市民福祉の振興及び高齢者保健福祉の増進を図るため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・鉱害復旧施設基金：鉱害復旧施設の適正な運用及び管理費用を基金利子額が上回ったため、差額分の増額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・土地開発基金：土地の売却による増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・環境衛生施設建設基金：平成３１年度の広域クリーンセンター施設建設の費用として必要額を取崩し予定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・市営住宅建設基金：基金利子の積立てを行い、市営住宅の老朽化による建て替えの際に取り崩しを予定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・単位費用の減による基準財政需要額の減と、市民税等の増による基準財政収入額の増により普通交付税が減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・平成２３年度から続く大型事業の実施による支出の増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・近年続く災害への備えや人口減少による市税の減等のため、１０億円～１２億円程度を目途として積み立てることとしている。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・減債基金利子約３百万円を積立てたことによる増加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・平成３０年度から償還金が増加傾向となるため、基金残高は減少する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有形固定資産減価償却率は類似団体の平均より高い水準にあるが、今後策定予定の個別施設計画に基づき適切な施設の維持管理を行っていく予定である。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1" name="直線コネクタ 70"/>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2"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3" name="直線コネクタ 72"/>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4"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5" name="直線コネクタ 74"/>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6"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7" name="フローチャート: 判断 76"/>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8" name="フローチャート: 判断 77"/>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9" name="フローチャート: 判断 78"/>
        <xdr:cNvSpPr/>
      </xdr:nvSpPr>
      <xdr:spPr>
        <a:xfrm>
          <a:off x="3238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5" name="楕円 84"/>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6" name="有形固定資産減価償却率該当値テキスト"/>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100118</xdr:rowOff>
    </xdr:from>
    <xdr:to>
      <xdr:col>19</xdr:col>
      <xdr:colOff>187325</xdr:colOff>
      <xdr:row>29</xdr:row>
      <xdr:rowOff>30268</xdr:rowOff>
    </xdr:to>
    <xdr:sp macro="" textlink="">
      <xdr:nvSpPr>
        <xdr:cNvPr id="87" name="楕円 86"/>
        <xdr:cNvSpPr/>
      </xdr:nvSpPr>
      <xdr:spPr>
        <a:xfrm>
          <a:off x="4000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150918</xdr:rowOff>
    </xdr:to>
    <xdr:cxnSp macro="">
      <xdr:nvCxnSpPr>
        <xdr:cNvPr id="88" name="直線コネクタ 87"/>
        <xdr:cNvCxnSpPr/>
      </xdr:nvCxnSpPr>
      <xdr:spPr>
        <a:xfrm flipV="1">
          <a:off x="4051300" y="566547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136102</xdr:rowOff>
    </xdr:from>
    <xdr:to>
      <xdr:col>15</xdr:col>
      <xdr:colOff>187325</xdr:colOff>
      <xdr:row>29</xdr:row>
      <xdr:rowOff>66252</xdr:rowOff>
    </xdr:to>
    <xdr:sp macro="" textlink="">
      <xdr:nvSpPr>
        <xdr:cNvPr id="89" name="楕円 88"/>
        <xdr:cNvSpPr/>
      </xdr:nvSpPr>
      <xdr:spPr>
        <a:xfrm>
          <a:off x="3238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150918</xdr:rowOff>
    </xdr:from>
    <xdr:to>
      <xdr:col>19</xdr:col>
      <xdr:colOff>136525</xdr:colOff>
      <xdr:row>29</xdr:row>
      <xdr:rowOff>15452</xdr:rowOff>
    </xdr:to>
    <xdr:cxnSp macro="">
      <xdr:nvCxnSpPr>
        <xdr:cNvPr id="90" name="直線コネクタ 89"/>
        <xdr:cNvCxnSpPr/>
      </xdr:nvCxnSpPr>
      <xdr:spPr>
        <a:xfrm flipV="1">
          <a:off x="3289300" y="572304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91"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92" name="n_2ave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46795</xdr:rowOff>
    </xdr:from>
    <xdr:ext cx="405111" cy="259045"/>
    <xdr:sp macro="" textlink="">
      <xdr:nvSpPr>
        <xdr:cNvPr id="93" name="n_1main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82779</xdr:rowOff>
    </xdr:from>
    <xdr:ext cx="405111" cy="259045"/>
    <xdr:sp macro="" textlink="">
      <xdr:nvSpPr>
        <xdr:cNvPr id="94" name="n_2mainValue有形固定資産減価償却率"/>
        <xdr:cNvSpPr txBox="1"/>
      </xdr:nvSpPr>
      <xdr:spPr>
        <a:xfrm>
          <a:off x="3086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6" name="正方形/長方形 9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7" name="正方形/長方形 9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地方債現在高は増えているものの、地方税収入も増えており、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は類似団体平均を下回っている。しかし今後大型事業も計画しているので、引き続き適正な財政運営に取り組んでいく。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8" name="テキスト ボックス 11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6" name="直線コネクタ 12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8" name="直線コネクタ 12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30" name="直線コネクタ 12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1"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2" name="フローチャート: 判断 13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38" name="楕円 137"/>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10630</xdr:rowOff>
    </xdr:from>
    <xdr:ext cx="340478" cy="259045"/>
    <xdr:sp macro="" textlink="">
      <xdr:nvSpPr>
        <xdr:cNvPr id="139" name="債務償還可能年数該当値テキスト"/>
        <xdr:cNvSpPr txBox="1"/>
      </xdr:nvSpPr>
      <xdr:spPr>
        <a:xfrm>
          <a:off x="14846300" y="6268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63" name="フローチャート: 判断 62"/>
        <xdr:cNvSpPr/>
      </xdr:nvSpPr>
      <xdr:spPr>
        <a:xfrm>
          <a:off x="2857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69" name="楕円 68"/>
        <xdr:cNvSpPr/>
      </xdr:nvSpPr>
      <xdr:spPr>
        <a:xfrm>
          <a:off x="45847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40657</xdr:rowOff>
    </xdr:from>
    <xdr:ext cx="405111" cy="259045"/>
    <xdr:sp macro="" textlink="">
      <xdr:nvSpPr>
        <xdr:cNvPr id="70" name="【道路】&#10;有形固定資産減価償却率該当値テキスト"/>
        <xdr:cNvSpPr txBox="1"/>
      </xdr:nvSpPr>
      <xdr:spPr>
        <a:xfrm>
          <a:off x="46736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52070</xdr:rowOff>
    </xdr:from>
    <xdr:to>
      <xdr:col>20</xdr:col>
      <xdr:colOff>38100</xdr:colOff>
      <xdr:row>35</xdr:row>
      <xdr:rowOff>153670</xdr:rowOff>
    </xdr:to>
    <xdr:sp macro="" textlink="">
      <xdr:nvSpPr>
        <xdr:cNvPr id="71" name="楕円 70"/>
        <xdr:cNvSpPr/>
      </xdr:nvSpPr>
      <xdr:spPr>
        <a:xfrm>
          <a:off x="3746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68580</xdr:rowOff>
    </xdr:from>
    <xdr:to>
      <xdr:col>24</xdr:col>
      <xdr:colOff>63500</xdr:colOff>
      <xdr:row>35</xdr:row>
      <xdr:rowOff>102870</xdr:rowOff>
    </xdr:to>
    <xdr:cxnSp macro="">
      <xdr:nvCxnSpPr>
        <xdr:cNvPr id="72" name="直線コネクタ 71"/>
        <xdr:cNvCxnSpPr/>
      </xdr:nvCxnSpPr>
      <xdr:spPr>
        <a:xfrm flipV="1">
          <a:off x="3797300" y="6069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73" name="楕円 72"/>
        <xdr:cNvSpPr/>
      </xdr:nvSpPr>
      <xdr:spPr>
        <a:xfrm>
          <a:off x="2857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102870</xdr:rowOff>
    </xdr:from>
    <xdr:to>
      <xdr:col>19</xdr:col>
      <xdr:colOff>177800</xdr:colOff>
      <xdr:row>35</xdr:row>
      <xdr:rowOff>137160</xdr:rowOff>
    </xdr:to>
    <xdr:cxnSp macro="">
      <xdr:nvCxnSpPr>
        <xdr:cNvPr id="74" name="直線コネクタ 73"/>
        <xdr:cNvCxnSpPr/>
      </xdr:nvCxnSpPr>
      <xdr:spPr>
        <a:xfrm flipV="1">
          <a:off x="2908300" y="6103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76" name="n_2aveValue【道路】&#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170197</xdr:rowOff>
    </xdr:from>
    <xdr:ext cx="405111" cy="259045"/>
    <xdr:sp macro="" textlink="">
      <xdr:nvSpPr>
        <xdr:cNvPr id="77" name="n_1mainValue【道路】&#10;有形固定資産減価償却率"/>
        <xdr:cNvSpPr txBox="1"/>
      </xdr:nvSpPr>
      <xdr:spPr>
        <a:xfrm>
          <a:off x="35820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78" name="n_2mainValue【道路】&#10;有形固定資産減価償却率"/>
        <xdr:cNvSpPr txBox="1"/>
      </xdr:nvSpPr>
      <xdr:spPr>
        <a:xfrm>
          <a:off x="2705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24143</xdr:rowOff>
    </xdr:from>
    <xdr:to>
      <xdr:col>46</xdr:col>
      <xdr:colOff>38100</xdr:colOff>
      <xdr:row>37</xdr:row>
      <xdr:rowOff>125743</xdr:rowOff>
    </xdr:to>
    <xdr:sp macro="" textlink="">
      <xdr:nvSpPr>
        <xdr:cNvPr id="110" name="フローチャート: 判断 109"/>
        <xdr:cNvSpPr/>
      </xdr:nvSpPr>
      <xdr:spPr>
        <a:xfrm>
          <a:off x="8699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114478</xdr:rowOff>
    </xdr:from>
    <xdr:to>
      <xdr:col>55</xdr:col>
      <xdr:colOff>50800</xdr:colOff>
      <xdr:row>36</xdr:row>
      <xdr:rowOff>44628</xdr:rowOff>
    </xdr:to>
    <xdr:sp macro="" textlink="">
      <xdr:nvSpPr>
        <xdr:cNvPr id="116" name="楕円 115"/>
        <xdr:cNvSpPr/>
      </xdr:nvSpPr>
      <xdr:spPr>
        <a:xfrm>
          <a:off x="104267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137355</xdr:rowOff>
    </xdr:from>
    <xdr:ext cx="534377" cy="259045"/>
    <xdr:sp macro="" textlink="">
      <xdr:nvSpPr>
        <xdr:cNvPr id="117" name="【道路】&#10;一人当たり延長該当値テキスト"/>
        <xdr:cNvSpPr txBox="1"/>
      </xdr:nvSpPr>
      <xdr:spPr>
        <a:xfrm>
          <a:off x="10515600" y="59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133795</xdr:rowOff>
    </xdr:from>
    <xdr:to>
      <xdr:col>50</xdr:col>
      <xdr:colOff>165100</xdr:colOff>
      <xdr:row>36</xdr:row>
      <xdr:rowOff>63945</xdr:rowOff>
    </xdr:to>
    <xdr:sp macro="" textlink="">
      <xdr:nvSpPr>
        <xdr:cNvPr id="118" name="楕円 117"/>
        <xdr:cNvSpPr/>
      </xdr:nvSpPr>
      <xdr:spPr>
        <a:xfrm>
          <a:off x="9588500" y="61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165278</xdr:rowOff>
    </xdr:from>
    <xdr:to>
      <xdr:col>55</xdr:col>
      <xdr:colOff>0</xdr:colOff>
      <xdr:row>36</xdr:row>
      <xdr:rowOff>13145</xdr:rowOff>
    </xdr:to>
    <xdr:cxnSp macro="">
      <xdr:nvCxnSpPr>
        <xdr:cNvPr id="119" name="直線コネクタ 118"/>
        <xdr:cNvCxnSpPr/>
      </xdr:nvCxnSpPr>
      <xdr:spPr>
        <a:xfrm flipV="1">
          <a:off x="9639300" y="6166028"/>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147701</xdr:rowOff>
    </xdr:from>
    <xdr:to>
      <xdr:col>46</xdr:col>
      <xdr:colOff>38100</xdr:colOff>
      <xdr:row>36</xdr:row>
      <xdr:rowOff>77851</xdr:rowOff>
    </xdr:to>
    <xdr:sp macro="" textlink="">
      <xdr:nvSpPr>
        <xdr:cNvPr id="120" name="楕円 119"/>
        <xdr:cNvSpPr/>
      </xdr:nvSpPr>
      <xdr:spPr>
        <a:xfrm>
          <a:off x="8699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13145</xdr:rowOff>
    </xdr:from>
    <xdr:to>
      <xdr:col>50</xdr:col>
      <xdr:colOff>114300</xdr:colOff>
      <xdr:row>36</xdr:row>
      <xdr:rowOff>27051</xdr:rowOff>
    </xdr:to>
    <xdr:cxnSp macro="">
      <xdr:nvCxnSpPr>
        <xdr:cNvPr id="121" name="直線コネクタ 120"/>
        <xdr:cNvCxnSpPr/>
      </xdr:nvCxnSpPr>
      <xdr:spPr>
        <a:xfrm flipV="1">
          <a:off x="8750300" y="618534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116870</xdr:rowOff>
    </xdr:from>
    <xdr:ext cx="534377" cy="259045"/>
    <xdr:sp macro="" textlink="">
      <xdr:nvSpPr>
        <xdr:cNvPr id="123" name="n_2aveValue【道路】&#10;一人当たり延長"/>
        <xdr:cNvSpPr txBox="1"/>
      </xdr:nvSpPr>
      <xdr:spPr>
        <a:xfrm>
          <a:off x="8483111" y="6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80472</xdr:rowOff>
    </xdr:from>
    <xdr:ext cx="534377" cy="259045"/>
    <xdr:sp macro="" textlink="">
      <xdr:nvSpPr>
        <xdr:cNvPr id="124" name="n_1mainValue【道路】&#10;一人当たり延長"/>
        <xdr:cNvSpPr txBox="1"/>
      </xdr:nvSpPr>
      <xdr:spPr>
        <a:xfrm>
          <a:off x="9359411" y="59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94378</xdr:rowOff>
    </xdr:from>
    <xdr:ext cx="534377" cy="259045"/>
    <xdr:sp macro="" textlink="">
      <xdr:nvSpPr>
        <xdr:cNvPr id="125" name="n_2mainValue【道路】&#10;一人当たり延長"/>
        <xdr:cNvSpPr txBox="1"/>
      </xdr:nvSpPr>
      <xdr:spPr>
        <a:xfrm>
          <a:off x="8483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9" name="フローチャート: 判断 158"/>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65" name="楕円 164"/>
        <xdr:cNvSpPr/>
      </xdr:nvSpPr>
      <xdr:spPr>
        <a:xfrm>
          <a:off x="45847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46826</xdr:rowOff>
    </xdr:from>
    <xdr:ext cx="405111" cy="259045"/>
    <xdr:sp macro="" textlink="">
      <xdr:nvSpPr>
        <xdr:cNvPr id="166" name="【橋りょう・トンネル】&#10;有形固定資産減価償却率該当値テキスト"/>
        <xdr:cNvSpPr txBox="1"/>
      </xdr:nvSpPr>
      <xdr:spPr>
        <a:xfrm>
          <a:off x="4673600"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67" name="楕円 166"/>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117566</xdr:rowOff>
    </xdr:from>
    <xdr:to>
      <xdr:col>24</xdr:col>
      <xdr:colOff>63500</xdr:colOff>
      <xdr:row>59</xdr:row>
      <xdr:rowOff>119199</xdr:rowOff>
    </xdr:to>
    <xdr:cxnSp macro="">
      <xdr:nvCxnSpPr>
        <xdr:cNvPr id="168" name="直線コネクタ 167"/>
        <xdr:cNvCxnSpPr/>
      </xdr:nvCxnSpPr>
      <xdr:spPr>
        <a:xfrm>
          <a:off x="3797300" y="1023311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69" name="楕円 168"/>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117566</xdr:rowOff>
    </xdr:from>
    <xdr:to>
      <xdr:col>19</xdr:col>
      <xdr:colOff>177800</xdr:colOff>
      <xdr:row>59</xdr:row>
      <xdr:rowOff>133894</xdr:rowOff>
    </xdr:to>
    <xdr:cxnSp macro="">
      <xdr:nvCxnSpPr>
        <xdr:cNvPr id="170" name="直線コネクタ 169"/>
        <xdr:cNvCxnSpPr/>
      </xdr:nvCxnSpPr>
      <xdr:spPr>
        <a:xfrm flipV="1">
          <a:off x="2908300" y="102331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172" name="n_2aveValue【橋りょう・トンネル】&#10;有形固定資産減価償却率"/>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159493</xdr:rowOff>
    </xdr:from>
    <xdr:ext cx="405111" cy="259045"/>
    <xdr:sp macro="" textlink="">
      <xdr:nvSpPr>
        <xdr:cNvPr id="173" name="n_1mainValue【橋りょう・トンネル】&#10;有形固定資産減価償却率"/>
        <xdr:cNvSpPr txBox="1"/>
      </xdr:nvSpPr>
      <xdr:spPr>
        <a:xfrm>
          <a:off x="3582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74" name="n_2mainValue【橋りょう・トンネル】&#10;有形固定資産減価償却率"/>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6" name="フローチャート: 判断 20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103046</xdr:rowOff>
    </xdr:from>
    <xdr:to>
      <xdr:col>55</xdr:col>
      <xdr:colOff>50800</xdr:colOff>
      <xdr:row>63</xdr:row>
      <xdr:rowOff>33196</xdr:rowOff>
    </xdr:to>
    <xdr:sp macro="" textlink="">
      <xdr:nvSpPr>
        <xdr:cNvPr id="212" name="楕円 211"/>
        <xdr:cNvSpPr/>
      </xdr:nvSpPr>
      <xdr:spPr>
        <a:xfrm>
          <a:off x="10426700" y="10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81473</xdr:rowOff>
    </xdr:from>
    <xdr:ext cx="599010" cy="259045"/>
    <xdr:sp macro="" textlink="">
      <xdr:nvSpPr>
        <xdr:cNvPr id="213" name="【橋りょう・トンネル】&#10;一人当たり有形固定資産（償却資産）額該当値テキスト"/>
        <xdr:cNvSpPr txBox="1"/>
      </xdr:nvSpPr>
      <xdr:spPr>
        <a:xfrm>
          <a:off x="10515600" y="1071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108745</xdr:rowOff>
    </xdr:from>
    <xdr:to>
      <xdr:col>50</xdr:col>
      <xdr:colOff>165100</xdr:colOff>
      <xdr:row>63</xdr:row>
      <xdr:rowOff>38895</xdr:rowOff>
    </xdr:to>
    <xdr:sp macro="" textlink="">
      <xdr:nvSpPr>
        <xdr:cNvPr id="214" name="楕円 213"/>
        <xdr:cNvSpPr/>
      </xdr:nvSpPr>
      <xdr:spPr>
        <a:xfrm>
          <a:off x="9588500" y="10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153846</xdr:rowOff>
    </xdr:from>
    <xdr:to>
      <xdr:col>55</xdr:col>
      <xdr:colOff>0</xdr:colOff>
      <xdr:row>62</xdr:row>
      <xdr:rowOff>159545</xdr:rowOff>
    </xdr:to>
    <xdr:cxnSp macro="">
      <xdr:nvCxnSpPr>
        <xdr:cNvPr id="215" name="直線コネクタ 214"/>
        <xdr:cNvCxnSpPr/>
      </xdr:nvCxnSpPr>
      <xdr:spPr>
        <a:xfrm flipV="1">
          <a:off x="9639300" y="10783746"/>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128156</xdr:rowOff>
    </xdr:from>
    <xdr:to>
      <xdr:col>46</xdr:col>
      <xdr:colOff>38100</xdr:colOff>
      <xdr:row>63</xdr:row>
      <xdr:rowOff>58306</xdr:rowOff>
    </xdr:to>
    <xdr:sp macro="" textlink="">
      <xdr:nvSpPr>
        <xdr:cNvPr id="216" name="楕円 215"/>
        <xdr:cNvSpPr/>
      </xdr:nvSpPr>
      <xdr:spPr>
        <a:xfrm>
          <a:off x="8699500" y="107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159545</xdr:rowOff>
    </xdr:from>
    <xdr:to>
      <xdr:col>50</xdr:col>
      <xdr:colOff>114300</xdr:colOff>
      <xdr:row>63</xdr:row>
      <xdr:rowOff>7506</xdr:rowOff>
    </xdr:to>
    <xdr:cxnSp macro="">
      <xdr:nvCxnSpPr>
        <xdr:cNvPr id="217" name="直線コネクタ 216"/>
        <xdr:cNvCxnSpPr/>
      </xdr:nvCxnSpPr>
      <xdr:spPr>
        <a:xfrm flipV="1">
          <a:off x="8750300" y="10789445"/>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219"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30022</xdr:rowOff>
    </xdr:from>
    <xdr:ext cx="599010" cy="259045"/>
    <xdr:sp macro="" textlink="">
      <xdr:nvSpPr>
        <xdr:cNvPr id="220" name="n_1mainValue【橋りょう・トンネル】&#10;一人当たり有形固定資産（償却資産）額"/>
        <xdr:cNvSpPr txBox="1"/>
      </xdr:nvSpPr>
      <xdr:spPr>
        <a:xfrm>
          <a:off x="9327095" y="108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49433</xdr:rowOff>
    </xdr:from>
    <xdr:ext cx="599010" cy="259045"/>
    <xdr:sp macro="" textlink="">
      <xdr:nvSpPr>
        <xdr:cNvPr id="221" name="n_2mainValue【橋りょう・トンネル】&#10;一人当たり有形固定資産（償却資産）額"/>
        <xdr:cNvSpPr txBox="1"/>
      </xdr:nvSpPr>
      <xdr:spPr>
        <a:xfrm>
          <a:off x="8450795" y="108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60" name="楕円 259"/>
        <xdr:cNvSpPr/>
      </xdr:nvSpPr>
      <xdr:spPr>
        <a:xfrm>
          <a:off x="4584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143527</xdr:rowOff>
    </xdr:from>
    <xdr:ext cx="405111" cy="259045"/>
    <xdr:sp macro="" textlink="">
      <xdr:nvSpPr>
        <xdr:cNvPr id="261" name="【公営住宅】&#10;有形固定資産減価償却率該当値テキスト"/>
        <xdr:cNvSpPr txBox="1"/>
      </xdr:nvSpPr>
      <xdr:spPr>
        <a:xfrm>
          <a:off x="4673600"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262" name="楕円 261"/>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40005</xdr:rowOff>
    </xdr:to>
    <xdr:cxnSp macro="">
      <xdr:nvCxnSpPr>
        <xdr:cNvPr id="263" name="直線コネクタ 262"/>
        <xdr:cNvCxnSpPr/>
      </xdr:nvCxnSpPr>
      <xdr:spPr>
        <a:xfrm flipV="1">
          <a:off x="3797300" y="140589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64" name="楕円 26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95250</xdr:rowOff>
    </xdr:to>
    <xdr:cxnSp macro="">
      <xdr:nvCxnSpPr>
        <xdr:cNvPr id="265" name="直線コネクタ 264"/>
        <xdr:cNvCxnSpPr/>
      </xdr:nvCxnSpPr>
      <xdr:spPr>
        <a:xfrm flipV="1">
          <a:off x="2908300" y="140989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268" name="n_1main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69" name="n_2mainValue【公営住宅】&#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68835</xdr:rowOff>
    </xdr:from>
    <xdr:to>
      <xdr:col>46</xdr:col>
      <xdr:colOff>38100</xdr:colOff>
      <xdr:row>81</xdr:row>
      <xdr:rowOff>170435</xdr:rowOff>
    </xdr:to>
    <xdr:sp macro="" textlink="">
      <xdr:nvSpPr>
        <xdr:cNvPr id="301" name="フローチャート: 判断 300"/>
        <xdr:cNvSpPr/>
      </xdr:nvSpPr>
      <xdr:spPr>
        <a:xfrm>
          <a:off x="8699500" y="139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15494</xdr:rowOff>
    </xdr:from>
    <xdr:to>
      <xdr:col>55</xdr:col>
      <xdr:colOff>50800</xdr:colOff>
      <xdr:row>81</xdr:row>
      <xdr:rowOff>117094</xdr:rowOff>
    </xdr:to>
    <xdr:sp macro="" textlink="">
      <xdr:nvSpPr>
        <xdr:cNvPr id="307" name="楕円 306"/>
        <xdr:cNvSpPr/>
      </xdr:nvSpPr>
      <xdr:spPr>
        <a:xfrm>
          <a:off x="10426700" y="139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38371</xdr:rowOff>
    </xdr:from>
    <xdr:ext cx="469744" cy="259045"/>
    <xdr:sp macro="" textlink="">
      <xdr:nvSpPr>
        <xdr:cNvPr id="308" name="【公営住宅】&#10;一人当たり面積該当値テキスト"/>
        <xdr:cNvSpPr txBox="1"/>
      </xdr:nvSpPr>
      <xdr:spPr>
        <a:xfrm>
          <a:off x="10515600"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28448</xdr:rowOff>
    </xdr:from>
    <xdr:to>
      <xdr:col>50</xdr:col>
      <xdr:colOff>165100</xdr:colOff>
      <xdr:row>81</xdr:row>
      <xdr:rowOff>130048</xdr:rowOff>
    </xdr:to>
    <xdr:sp macro="" textlink="">
      <xdr:nvSpPr>
        <xdr:cNvPr id="309" name="楕円 308"/>
        <xdr:cNvSpPr/>
      </xdr:nvSpPr>
      <xdr:spPr>
        <a:xfrm>
          <a:off x="958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66294</xdr:rowOff>
    </xdr:from>
    <xdr:to>
      <xdr:col>55</xdr:col>
      <xdr:colOff>0</xdr:colOff>
      <xdr:row>81</xdr:row>
      <xdr:rowOff>79248</xdr:rowOff>
    </xdr:to>
    <xdr:cxnSp macro="">
      <xdr:nvCxnSpPr>
        <xdr:cNvPr id="310" name="直線コネクタ 309"/>
        <xdr:cNvCxnSpPr/>
      </xdr:nvCxnSpPr>
      <xdr:spPr>
        <a:xfrm flipV="1">
          <a:off x="9639300" y="13953744"/>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39878</xdr:rowOff>
    </xdr:from>
    <xdr:to>
      <xdr:col>46</xdr:col>
      <xdr:colOff>38100</xdr:colOff>
      <xdr:row>81</xdr:row>
      <xdr:rowOff>141478</xdr:rowOff>
    </xdr:to>
    <xdr:sp macro="" textlink="">
      <xdr:nvSpPr>
        <xdr:cNvPr id="311" name="楕円 310"/>
        <xdr:cNvSpPr/>
      </xdr:nvSpPr>
      <xdr:spPr>
        <a:xfrm>
          <a:off x="8699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79248</xdr:rowOff>
    </xdr:from>
    <xdr:to>
      <xdr:col>50</xdr:col>
      <xdr:colOff>114300</xdr:colOff>
      <xdr:row>81</xdr:row>
      <xdr:rowOff>90678</xdr:rowOff>
    </xdr:to>
    <xdr:cxnSp macro="">
      <xdr:nvCxnSpPr>
        <xdr:cNvPr id="312" name="直線コネクタ 311"/>
        <xdr:cNvCxnSpPr/>
      </xdr:nvCxnSpPr>
      <xdr:spPr>
        <a:xfrm flipV="1">
          <a:off x="8750300" y="139666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161562</xdr:rowOff>
    </xdr:from>
    <xdr:ext cx="469744" cy="259045"/>
    <xdr:sp macro="" textlink="">
      <xdr:nvSpPr>
        <xdr:cNvPr id="314" name="n_2aveValue【公営住宅】&#10;一人当たり面積"/>
        <xdr:cNvSpPr txBox="1"/>
      </xdr:nvSpPr>
      <xdr:spPr>
        <a:xfrm>
          <a:off x="8515427" y="14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146575</xdr:rowOff>
    </xdr:from>
    <xdr:ext cx="469744" cy="259045"/>
    <xdr:sp macro="" textlink="">
      <xdr:nvSpPr>
        <xdr:cNvPr id="315" name="n_1mainValue【公営住宅】&#10;一人当たり面積"/>
        <xdr:cNvSpPr txBox="1"/>
      </xdr:nvSpPr>
      <xdr:spPr>
        <a:xfrm>
          <a:off x="9391727" y="136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158005</xdr:rowOff>
    </xdr:from>
    <xdr:ext cx="469744" cy="259045"/>
    <xdr:sp macro="" textlink="">
      <xdr:nvSpPr>
        <xdr:cNvPr id="316" name="n_2mainValue【公営住宅】&#10;一人当たり面積"/>
        <xdr:cNvSpPr txBox="1"/>
      </xdr:nvSpPr>
      <xdr:spPr>
        <a:xfrm>
          <a:off x="8515427"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1" name="テキスト ボックス 3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1" name="テキスト ボックス 3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375" name="直線コネクタ 374"/>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376"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377" name="直線コネクタ 376"/>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378"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379" name="直線コネクタ 378"/>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80"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81" name="フローチャート: 判断 380"/>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382" name="フローチャート: 判断 381"/>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383" name="フローチャート: 判断 382"/>
        <xdr:cNvSpPr/>
      </xdr:nvSpPr>
      <xdr:spPr>
        <a:xfrm>
          <a:off x="14541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389" name="楕円 388"/>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390" name="【学校施設】&#10;有形固定資産減価償却率該当値テキスト"/>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391" name="楕円 390"/>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61</xdr:row>
      <xdr:rowOff>34290</xdr:rowOff>
    </xdr:to>
    <xdr:cxnSp macro="">
      <xdr:nvCxnSpPr>
        <xdr:cNvPr id="392" name="直線コネクタ 391"/>
        <xdr:cNvCxnSpPr/>
      </xdr:nvCxnSpPr>
      <xdr:spPr>
        <a:xfrm flipV="1">
          <a:off x="15481300" y="1034251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393" name="楕円 392"/>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102870</xdr:rowOff>
    </xdr:to>
    <xdr:cxnSp macro="">
      <xdr:nvCxnSpPr>
        <xdr:cNvPr id="394" name="直線コネクタ 393"/>
        <xdr:cNvCxnSpPr/>
      </xdr:nvCxnSpPr>
      <xdr:spPr>
        <a:xfrm flipV="1">
          <a:off x="14592300" y="10492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395"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396" name="n_2aveValue【学校施設】&#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397"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398"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21" name="直線コネクタ 420"/>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22"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23" name="直線コネクタ 422"/>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24"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25" name="直線コネクタ 424"/>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426"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27" name="フローチャート: 判断 426"/>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28" name="フローチャート: 判断 427"/>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429" name="フローチャート: 判断 428"/>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30582</xdr:rowOff>
    </xdr:from>
    <xdr:to>
      <xdr:col>116</xdr:col>
      <xdr:colOff>114300</xdr:colOff>
      <xdr:row>61</xdr:row>
      <xdr:rowOff>132182</xdr:rowOff>
    </xdr:to>
    <xdr:sp macro="" textlink="">
      <xdr:nvSpPr>
        <xdr:cNvPr id="435" name="楕円 434"/>
        <xdr:cNvSpPr/>
      </xdr:nvSpPr>
      <xdr:spPr>
        <a:xfrm>
          <a:off x="22110700" y="104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53459</xdr:rowOff>
    </xdr:from>
    <xdr:ext cx="469744" cy="259045"/>
    <xdr:sp macro="" textlink="">
      <xdr:nvSpPr>
        <xdr:cNvPr id="436" name="【学校施設】&#10;一人当たり面積該当値テキスト"/>
        <xdr:cNvSpPr txBox="1"/>
      </xdr:nvSpPr>
      <xdr:spPr>
        <a:xfrm>
          <a:off x="22199600" y="103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437" name="楕円 436"/>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81382</xdr:rowOff>
    </xdr:from>
    <xdr:to>
      <xdr:col>116</xdr:col>
      <xdr:colOff>63500</xdr:colOff>
      <xdr:row>61</xdr:row>
      <xdr:rowOff>93726</xdr:rowOff>
    </xdr:to>
    <xdr:cxnSp macro="">
      <xdr:nvCxnSpPr>
        <xdr:cNvPr id="438" name="直線コネクタ 437"/>
        <xdr:cNvCxnSpPr/>
      </xdr:nvCxnSpPr>
      <xdr:spPr>
        <a:xfrm flipV="1">
          <a:off x="21323300" y="10539832"/>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439" name="楕円 438"/>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105156</xdr:rowOff>
    </xdr:to>
    <xdr:cxnSp macro="">
      <xdr:nvCxnSpPr>
        <xdr:cNvPr id="440" name="直線コネクタ 439"/>
        <xdr:cNvCxnSpPr/>
      </xdr:nvCxnSpPr>
      <xdr:spPr>
        <a:xfrm flipV="1">
          <a:off x="20434300" y="10552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441"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442"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443" name="n_1mainValue【学校施設】&#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44" name="n_2main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6" name="テキスト ボックス 45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6" name="テキスト ボックス 46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8" name="テキスト ボックス 46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470" name="直線コネクタ 469"/>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471"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472" name="直線コネクタ 471"/>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7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74" name="直線コネクタ 47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475" name="【児童館】&#10;有形固定資産減価償却率平均値テキスト"/>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476" name="フローチャート: 判断 475"/>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477" name="フローチャート: 判断 476"/>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478" name="フローチャート: 判断 477"/>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484" name="楕円 483"/>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485" name="【児童館】&#10;有形固定資産減価償却率該当値テキスト"/>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106499</xdr:rowOff>
    </xdr:from>
    <xdr:to>
      <xdr:col>81</xdr:col>
      <xdr:colOff>101600</xdr:colOff>
      <xdr:row>84</xdr:row>
      <xdr:rowOff>36649</xdr:rowOff>
    </xdr:to>
    <xdr:sp macro="" textlink="">
      <xdr:nvSpPr>
        <xdr:cNvPr id="486" name="楕円 485"/>
        <xdr:cNvSpPr/>
      </xdr:nvSpPr>
      <xdr:spPr>
        <a:xfrm>
          <a:off x="15430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123008</xdr:rowOff>
    </xdr:from>
    <xdr:to>
      <xdr:col>85</xdr:col>
      <xdr:colOff>127000</xdr:colOff>
      <xdr:row>83</xdr:row>
      <xdr:rowOff>157299</xdr:rowOff>
    </xdr:to>
    <xdr:cxnSp macro="">
      <xdr:nvCxnSpPr>
        <xdr:cNvPr id="487" name="直線コネクタ 486"/>
        <xdr:cNvCxnSpPr/>
      </xdr:nvCxnSpPr>
      <xdr:spPr>
        <a:xfrm flipV="1">
          <a:off x="15481300" y="143533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5262</xdr:rowOff>
    </xdr:from>
    <xdr:to>
      <xdr:col>76</xdr:col>
      <xdr:colOff>165100</xdr:colOff>
      <xdr:row>81</xdr:row>
      <xdr:rowOff>106862</xdr:rowOff>
    </xdr:to>
    <xdr:sp macro="" textlink="">
      <xdr:nvSpPr>
        <xdr:cNvPr id="488" name="楕円 487"/>
        <xdr:cNvSpPr/>
      </xdr:nvSpPr>
      <xdr:spPr>
        <a:xfrm>
          <a:off x="14541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56062</xdr:rowOff>
    </xdr:from>
    <xdr:to>
      <xdr:col>81</xdr:col>
      <xdr:colOff>50800</xdr:colOff>
      <xdr:row>83</xdr:row>
      <xdr:rowOff>157299</xdr:rowOff>
    </xdr:to>
    <xdr:cxnSp macro="">
      <xdr:nvCxnSpPr>
        <xdr:cNvPr id="489" name="直線コネクタ 488"/>
        <xdr:cNvCxnSpPr/>
      </xdr:nvCxnSpPr>
      <xdr:spPr>
        <a:xfrm>
          <a:off x="14592300" y="1394351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490"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491"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27776</xdr:rowOff>
    </xdr:from>
    <xdr:ext cx="405111" cy="259045"/>
    <xdr:sp macro="" textlink="">
      <xdr:nvSpPr>
        <xdr:cNvPr id="492" name="n_1mainValue【児童館】&#10;有形固定資産減価償却率"/>
        <xdr:cNvSpPr txBox="1"/>
      </xdr:nvSpPr>
      <xdr:spPr>
        <a:xfrm>
          <a:off x="152660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493" name="n_2main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15" name="直線コネクタ 514"/>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1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17" name="直線コネクタ 51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18"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19" name="直線コネクタ 518"/>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520"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21" name="フローチャート: 判断 520"/>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522" name="フローチャート: 判断 521"/>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523" name="フローチャート: 判断 522"/>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29" name="楕円 528"/>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530"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115315</xdr:rowOff>
    </xdr:from>
    <xdr:to>
      <xdr:col>112</xdr:col>
      <xdr:colOff>38100</xdr:colOff>
      <xdr:row>83</xdr:row>
      <xdr:rowOff>45465</xdr:rowOff>
    </xdr:to>
    <xdr:sp macro="" textlink="">
      <xdr:nvSpPr>
        <xdr:cNvPr id="531" name="楕円 530"/>
        <xdr:cNvSpPr/>
      </xdr:nvSpPr>
      <xdr:spPr>
        <a:xfrm>
          <a:off x="21272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166115</xdr:rowOff>
    </xdr:to>
    <xdr:cxnSp macro="">
      <xdr:nvCxnSpPr>
        <xdr:cNvPr id="532" name="直線コネクタ 531"/>
        <xdr:cNvCxnSpPr/>
      </xdr:nvCxnSpPr>
      <xdr:spPr>
        <a:xfrm flipV="1">
          <a:off x="21323300" y="142113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533" name="楕円 532"/>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166115</xdr:rowOff>
    </xdr:from>
    <xdr:to>
      <xdr:col>111</xdr:col>
      <xdr:colOff>177800</xdr:colOff>
      <xdr:row>85</xdr:row>
      <xdr:rowOff>122682</xdr:rowOff>
    </xdr:to>
    <xdr:cxnSp macro="">
      <xdr:nvCxnSpPr>
        <xdr:cNvPr id="534" name="直線コネクタ 533"/>
        <xdr:cNvCxnSpPr/>
      </xdr:nvCxnSpPr>
      <xdr:spPr>
        <a:xfrm flipV="1">
          <a:off x="20434300" y="14225015"/>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86885</xdr:rowOff>
    </xdr:from>
    <xdr:ext cx="469744" cy="259045"/>
    <xdr:sp macro="" textlink="">
      <xdr:nvSpPr>
        <xdr:cNvPr id="535" name="n_1aveValue【児童館】&#10;一人当たり面積"/>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536"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61992</xdr:rowOff>
    </xdr:from>
    <xdr:ext cx="469744" cy="259045"/>
    <xdr:sp macro="" textlink="">
      <xdr:nvSpPr>
        <xdr:cNvPr id="537" name="n_1mainValue【児童館】&#10;一人当たり面積"/>
        <xdr:cNvSpPr txBox="1"/>
      </xdr:nvSpPr>
      <xdr:spPr>
        <a:xfrm>
          <a:off x="21075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538" name="n_2mainValue【児童館】&#10;一人当たり面積"/>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9" name="テキスト ボックス 5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1" name="テキスト ボックス 5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9" name="テキスト ボックス 5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3" name="直線コネクタ 562"/>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4"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5" name="直線コネクタ 564"/>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66"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67" name="直線コネクタ 566"/>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68"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69" name="フローチャート: 判断 568"/>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0" name="フローチャート: 判断 569"/>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571" name="フローチャート: 判断 570"/>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577" name="楕円 576"/>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134002</xdr:rowOff>
    </xdr:from>
    <xdr:ext cx="405111" cy="259045"/>
    <xdr:sp macro="" textlink="">
      <xdr:nvSpPr>
        <xdr:cNvPr id="578" name="【公民館】&#10;有形固定資産減価償却率該当値テキスト"/>
        <xdr:cNvSpPr txBox="1"/>
      </xdr:nvSpPr>
      <xdr:spPr>
        <a:xfrm>
          <a:off x="16357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579" name="楕円 578"/>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41911</xdr:rowOff>
    </xdr:to>
    <xdr:cxnSp macro="">
      <xdr:nvCxnSpPr>
        <xdr:cNvPr id="580" name="直線コネクタ 579"/>
        <xdr:cNvCxnSpPr/>
      </xdr:nvCxnSpPr>
      <xdr:spPr>
        <a:xfrm flipV="1">
          <a:off x="15481300" y="178212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581" name="楕円 580"/>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91439</xdr:rowOff>
    </xdr:to>
    <xdr:cxnSp macro="">
      <xdr:nvCxnSpPr>
        <xdr:cNvPr id="582" name="直線コネクタ 581"/>
        <xdr:cNvCxnSpPr/>
      </xdr:nvCxnSpPr>
      <xdr:spPr>
        <a:xfrm flipV="1">
          <a:off x="14592300" y="17872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3"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584" name="n_2aveValue【公民館】&#10;有形固定資産減価償却率"/>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585" name="n_1mainValue【公民館】&#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586" name="n_2mainValue【公民館】&#10;有形固定資産減価償却率"/>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7" name="直線コネクタ 5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8" name="テキスト ボックス 5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9" name="直線コネクタ 5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0" name="テキスト ボックス 5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1" name="直線コネクタ 6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2" name="テキスト ボックス 6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3" name="直線コネクタ 6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4" name="テキスト ボックス 6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5" name="直線コネクタ 6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6" name="テキスト ボックス 6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7" name="直線コネクタ 6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8" name="テキスト ボックス 6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2" name="直線コネクタ 611"/>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3"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4" name="直線コネクタ 613"/>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5"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16" name="直線コネクタ 615"/>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17"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18" name="フローチャート: 判断 617"/>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19" name="フローチャート: 判断 618"/>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0" name="フローチャート: 判断 61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18869</xdr:rowOff>
    </xdr:from>
    <xdr:to>
      <xdr:col>116</xdr:col>
      <xdr:colOff>114300</xdr:colOff>
      <xdr:row>104</xdr:row>
      <xdr:rowOff>120469</xdr:rowOff>
    </xdr:to>
    <xdr:sp macro="" textlink="">
      <xdr:nvSpPr>
        <xdr:cNvPr id="626" name="楕円 625"/>
        <xdr:cNvSpPr/>
      </xdr:nvSpPr>
      <xdr:spPr>
        <a:xfrm>
          <a:off x="22110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41746</xdr:rowOff>
    </xdr:from>
    <xdr:ext cx="469744" cy="259045"/>
    <xdr:sp macro="" textlink="">
      <xdr:nvSpPr>
        <xdr:cNvPr id="627" name="【公民館】&#10;一人当たり面積該当値テキスト"/>
        <xdr:cNvSpPr txBox="1"/>
      </xdr:nvSpPr>
      <xdr:spPr>
        <a:xfrm>
          <a:off x="22199600" y="177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31931</xdr:rowOff>
    </xdr:from>
    <xdr:to>
      <xdr:col>112</xdr:col>
      <xdr:colOff>38100</xdr:colOff>
      <xdr:row>104</xdr:row>
      <xdr:rowOff>133531</xdr:rowOff>
    </xdr:to>
    <xdr:sp macro="" textlink="">
      <xdr:nvSpPr>
        <xdr:cNvPr id="628" name="楕円 627"/>
        <xdr:cNvSpPr/>
      </xdr:nvSpPr>
      <xdr:spPr>
        <a:xfrm>
          <a:off x="2127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69669</xdr:rowOff>
    </xdr:from>
    <xdr:to>
      <xdr:col>116</xdr:col>
      <xdr:colOff>63500</xdr:colOff>
      <xdr:row>104</xdr:row>
      <xdr:rowOff>82731</xdr:rowOff>
    </xdr:to>
    <xdr:cxnSp macro="">
      <xdr:nvCxnSpPr>
        <xdr:cNvPr id="629" name="直線コネクタ 628"/>
        <xdr:cNvCxnSpPr/>
      </xdr:nvCxnSpPr>
      <xdr:spPr>
        <a:xfrm flipV="1">
          <a:off x="21323300" y="179004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41729</xdr:rowOff>
    </xdr:from>
    <xdr:to>
      <xdr:col>107</xdr:col>
      <xdr:colOff>101600</xdr:colOff>
      <xdr:row>104</xdr:row>
      <xdr:rowOff>143329</xdr:rowOff>
    </xdr:to>
    <xdr:sp macro="" textlink="">
      <xdr:nvSpPr>
        <xdr:cNvPr id="630" name="楕円 629"/>
        <xdr:cNvSpPr/>
      </xdr:nvSpPr>
      <xdr:spPr>
        <a:xfrm>
          <a:off x="2038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82731</xdr:rowOff>
    </xdr:from>
    <xdr:to>
      <xdr:col>111</xdr:col>
      <xdr:colOff>177800</xdr:colOff>
      <xdr:row>104</xdr:row>
      <xdr:rowOff>92529</xdr:rowOff>
    </xdr:to>
    <xdr:cxnSp macro="">
      <xdr:nvCxnSpPr>
        <xdr:cNvPr id="631" name="直線コネクタ 630"/>
        <xdr:cNvCxnSpPr/>
      </xdr:nvCxnSpPr>
      <xdr:spPr>
        <a:xfrm flipV="1">
          <a:off x="20434300" y="179135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632"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633"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150058</xdr:rowOff>
    </xdr:from>
    <xdr:ext cx="469744" cy="259045"/>
    <xdr:sp macro="" textlink="">
      <xdr:nvSpPr>
        <xdr:cNvPr id="634" name="n_1mainValue【公民館】&#10;一人当たり面積"/>
        <xdr:cNvSpPr txBox="1"/>
      </xdr:nvSpPr>
      <xdr:spPr>
        <a:xfrm>
          <a:off x="210757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159856</xdr:rowOff>
    </xdr:from>
    <xdr:ext cx="469744" cy="259045"/>
    <xdr:sp macro="" textlink="">
      <xdr:nvSpPr>
        <xdr:cNvPr id="635" name="n_2mainValue【公民館】&#10;一人当たり面積"/>
        <xdr:cNvSpPr txBox="1"/>
      </xdr:nvSpPr>
      <xdr:spPr>
        <a:xfrm>
          <a:off x="20199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類似団体と比較して有形固定資産減価償却率が高くなっている施設は、道路、公営住宅、公民館であり、低くなっている施設は橋りょう、学校、児童館である。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道路については、毎年道路更新工事を行っているが、昭和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年度以前供用分が有形固定資産減価償却率の多くを占めているため上昇傾向にある。今後も現在の社会状況に応じた道路改良を計画的に行っていく予定である。公営住宅については、</a:t>
          </a:r>
          <a:r>
            <a:rPr lang="en-US" altLang="ja-JP" sz="1100">
              <a:solidFill>
                <a:schemeClr val="dk1"/>
              </a:solidFill>
              <a:effectLst/>
              <a:latin typeface="+mn-lt"/>
              <a:ea typeface="+mn-ea"/>
              <a:cs typeface="+mn-cs"/>
            </a:rPr>
            <a:t>1960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年度より各地区館の建て替えを計画的に行ってきたが、市の財政状況等により全て建て替えが完了していない。これらの施設についても引き続き検討していく。</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橋りょうについては、平成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年度に多久市橋梁長寿命化修繕計画を策定しており、同計画に基づいて改修や修繕を行っているため、有形固定資産減価償却率は低くなっている。学校の値が低くなっている理由は、平成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年度に実施した小中一貫校建設事業の際に大規模改修を行っているためである。児童館についても、平成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年度に改修した学校跡施設を児童館として開館しており、有形固定資産償却率は低くなっている。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19,647
19,494
96.96
12,663,221
12,292,113
290,529
5,934,338
13,831,391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1" name="楕円 70"/>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56441</xdr:rowOff>
    </xdr:from>
    <xdr:ext cx="405111" cy="259045"/>
    <xdr:sp macro="" textlink="">
      <xdr:nvSpPr>
        <xdr:cNvPr id="72" name="【図書館】&#10;有形固定資産減価償却率該当値テキスト"/>
        <xdr:cNvSpPr txBox="1"/>
      </xdr:nvSpPr>
      <xdr:spPr>
        <a:xfrm>
          <a:off x="46736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66222</xdr:rowOff>
    </xdr:from>
    <xdr:to>
      <xdr:col>20</xdr:col>
      <xdr:colOff>38100</xdr:colOff>
      <xdr:row>35</xdr:row>
      <xdr:rowOff>167822</xdr:rowOff>
    </xdr:to>
    <xdr:sp macro="" textlink="">
      <xdr:nvSpPr>
        <xdr:cNvPr id="73" name="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4" name="直線コネクタ 73"/>
        <xdr:cNvCxnSpPr/>
      </xdr:nvCxnSpPr>
      <xdr:spPr>
        <a:xfrm flipV="1">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98878</xdr:rowOff>
    </xdr:from>
    <xdr:to>
      <xdr:col>15</xdr:col>
      <xdr:colOff>101600</xdr:colOff>
      <xdr:row>36</xdr:row>
      <xdr:rowOff>29028</xdr:rowOff>
    </xdr:to>
    <xdr:sp macro="" textlink="">
      <xdr:nvSpPr>
        <xdr:cNvPr id="75" name="楕円 74"/>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117022</xdr:rowOff>
    </xdr:from>
    <xdr:to>
      <xdr:col>19</xdr:col>
      <xdr:colOff>177800</xdr:colOff>
      <xdr:row>35</xdr:row>
      <xdr:rowOff>149678</xdr:rowOff>
    </xdr:to>
    <xdr:cxnSp macro="">
      <xdr:nvCxnSpPr>
        <xdr:cNvPr id="76" name="直線コネクタ 75"/>
        <xdr:cNvCxnSpPr/>
      </xdr:nvCxnSpPr>
      <xdr:spPr>
        <a:xfrm flipV="1">
          <a:off x="2908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8"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12899</xdr:rowOff>
    </xdr:from>
    <xdr:ext cx="405111" cy="259045"/>
    <xdr:sp macro="" textlink="">
      <xdr:nvSpPr>
        <xdr:cNvPr id="79" name="n_1mainValue【図書館】&#10;有形固定資産減価償却率"/>
        <xdr:cNvSpPr txBox="1"/>
      </xdr:nvSpPr>
      <xdr:spPr>
        <a:xfrm>
          <a:off x="3582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80"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96157</xdr:rowOff>
    </xdr:from>
    <xdr:to>
      <xdr:col>46</xdr:col>
      <xdr:colOff>38100</xdr:colOff>
      <xdr:row>39</xdr:row>
      <xdr:rowOff>26307</xdr:rowOff>
    </xdr:to>
    <xdr:sp macro="" textlink="">
      <xdr:nvSpPr>
        <xdr:cNvPr id="114" name="フローチャート: 判断 113"/>
        <xdr:cNvSpPr/>
      </xdr:nvSpPr>
      <xdr:spPr>
        <a:xfrm>
          <a:off x="8699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20" name="楕円 119"/>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136270</xdr:rowOff>
    </xdr:from>
    <xdr:ext cx="469744" cy="259045"/>
    <xdr:sp macro="" textlink="">
      <xdr:nvSpPr>
        <xdr:cNvPr id="121" name="【図書館】&#10;一人当たり面積該当値テキスト"/>
        <xdr:cNvSpPr txBox="1"/>
      </xdr:nvSpPr>
      <xdr:spPr>
        <a:xfrm>
          <a:off x="10515600" y="699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22" name="楕円 121"/>
        <xdr:cNvSpPr/>
      </xdr:nvSpPr>
      <xdr:spPr>
        <a:xfrm>
          <a:off x="9588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100693</xdr:rowOff>
    </xdr:to>
    <xdr:cxnSp macro="">
      <xdr:nvCxnSpPr>
        <xdr:cNvPr id="123" name="直線コネクタ 122"/>
        <xdr:cNvCxnSpPr/>
      </xdr:nvCxnSpPr>
      <xdr:spPr>
        <a:xfrm>
          <a:off x="9639300" y="713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49893</xdr:rowOff>
    </xdr:from>
    <xdr:to>
      <xdr:col>46</xdr:col>
      <xdr:colOff>38100</xdr:colOff>
      <xdr:row>41</xdr:row>
      <xdr:rowOff>151493</xdr:rowOff>
    </xdr:to>
    <xdr:sp macro="" textlink="">
      <xdr:nvSpPr>
        <xdr:cNvPr id="124" name="楕円 123"/>
        <xdr:cNvSpPr/>
      </xdr:nvSpPr>
      <xdr:spPr>
        <a:xfrm>
          <a:off x="8699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100693</xdr:rowOff>
    </xdr:from>
    <xdr:to>
      <xdr:col>50</xdr:col>
      <xdr:colOff>114300</xdr:colOff>
      <xdr:row>41</xdr:row>
      <xdr:rowOff>100693</xdr:rowOff>
    </xdr:to>
    <xdr:cxnSp macro="">
      <xdr:nvCxnSpPr>
        <xdr:cNvPr id="125" name="直線コネクタ 124"/>
        <xdr:cNvCxnSpPr/>
      </xdr:nvCxnSpPr>
      <xdr:spPr>
        <a:xfrm>
          <a:off x="8750300" y="713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42834</xdr:rowOff>
    </xdr:from>
    <xdr:ext cx="469744" cy="259045"/>
    <xdr:sp macro="" textlink="">
      <xdr:nvSpPr>
        <xdr:cNvPr id="127" name="n_2aveValue【図書館】&#10;一人当たり面積"/>
        <xdr:cNvSpPr txBox="1"/>
      </xdr:nvSpPr>
      <xdr:spPr>
        <a:xfrm>
          <a:off x="8515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28" name="n_1mainValue【図書館】&#10;一人当たり面積"/>
        <xdr:cNvSpPr txBox="1"/>
      </xdr:nvSpPr>
      <xdr:spPr>
        <a:xfrm>
          <a:off x="93917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142620</xdr:rowOff>
    </xdr:from>
    <xdr:ext cx="469744" cy="259045"/>
    <xdr:sp macro="" textlink="">
      <xdr:nvSpPr>
        <xdr:cNvPr id="129" name="n_2mainValue【図書館】&#10;一人当たり面積"/>
        <xdr:cNvSpPr txBox="1"/>
      </xdr:nvSpPr>
      <xdr:spPr>
        <a:xfrm>
          <a:off x="8515427" y="71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0" name="フローチャート: 判断 159"/>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138938</xdr:rowOff>
    </xdr:from>
    <xdr:to>
      <xdr:col>24</xdr:col>
      <xdr:colOff>114300</xdr:colOff>
      <xdr:row>61</xdr:row>
      <xdr:rowOff>69088</xdr:rowOff>
    </xdr:to>
    <xdr:sp macro="" textlink="">
      <xdr:nvSpPr>
        <xdr:cNvPr id="166" name="楕円 165"/>
        <xdr:cNvSpPr/>
      </xdr:nvSpPr>
      <xdr:spPr>
        <a:xfrm>
          <a:off x="4584700" y="104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161815</xdr:rowOff>
    </xdr:from>
    <xdr:ext cx="405111" cy="259045"/>
    <xdr:sp macro="" textlink="">
      <xdr:nvSpPr>
        <xdr:cNvPr id="167" name="【体育館・プール】&#10;有形固定資産減価償却率該当値テキスト"/>
        <xdr:cNvSpPr txBox="1"/>
      </xdr:nvSpPr>
      <xdr:spPr>
        <a:xfrm>
          <a:off x="4673600" y="1027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68" name="楕円 167"/>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18288</xdr:rowOff>
    </xdr:from>
    <xdr:to>
      <xdr:col>24</xdr:col>
      <xdr:colOff>63500</xdr:colOff>
      <xdr:row>61</xdr:row>
      <xdr:rowOff>27432</xdr:rowOff>
    </xdr:to>
    <xdr:cxnSp macro="">
      <xdr:nvCxnSpPr>
        <xdr:cNvPr id="169" name="直線コネクタ 168"/>
        <xdr:cNvCxnSpPr/>
      </xdr:nvCxnSpPr>
      <xdr:spPr>
        <a:xfrm flipV="1">
          <a:off x="3797300" y="1047673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70" name="楕円 169"/>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61722</xdr:rowOff>
    </xdr:to>
    <xdr:cxnSp macro="">
      <xdr:nvCxnSpPr>
        <xdr:cNvPr id="171" name="直線コネクタ 170"/>
        <xdr:cNvCxnSpPr/>
      </xdr:nvCxnSpPr>
      <xdr:spPr>
        <a:xfrm flipV="1">
          <a:off x="2908300" y="104858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173" name="n_2aveValue【体育館・プー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94759</xdr:rowOff>
    </xdr:from>
    <xdr:ext cx="405111" cy="259045"/>
    <xdr:sp macro="" textlink="">
      <xdr:nvSpPr>
        <xdr:cNvPr id="174" name="n_1mainValue【体育館・プール】&#10;有形固定資産減価償却率"/>
        <xdr:cNvSpPr txBox="1"/>
      </xdr:nvSpPr>
      <xdr:spPr>
        <a:xfrm>
          <a:off x="35820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129049</xdr:rowOff>
    </xdr:from>
    <xdr:ext cx="405111" cy="259045"/>
    <xdr:sp macro="" textlink="">
      <xdr:nvSpPr>
        <xdr:cNvPr id="175" name="n_2mainValue【体育館・プール】&#10;有形固定資産減価償却率"/>
        <xdr:cNvSpPr txBox="1"/>
      </xdr:nvSpPr>
      <xdr:spPr>
        <a:xfrm>
          <a:off x="2705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07" name="フローチャート: 判断 20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48260</xdr:rowOff>
    </xdr:from>
    <xdr:to>
      <xdr:col>55</xdr:col>
      <xdr:colOff>50800</xdr:colOff>
      <xdr:row>63</xdr:row>
      <xdr:rowOff>149860</xdr:rowOff>
    </xdr:to>
    <xdr:sp macro="" textlink="">
      <xdr:nvSpPr>
        <xdr:cNvPr id="213" name="楕円 212"/>
        <xdr:cNvSpPr/>
      </xdr:nvSpPr>
      <xdr:spPr>
        <a:xfrm>
          <a:off x="10426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134637</xdr:rowOff>
    </xdr:from>
    <xdr:ext cx="469744" cy="259045"/>
    <xdr:sp macro="" textlink="">
      <xdr:nvSpPr>
        <xdr:cNvPr id="214" name="【体育館・プール】&#10;一人当たり面積該当値テキスト"/>
        <xdr:cNvSpPr txBox="1"/>
      </xdr:nvSpPr>
      <xdr:spPr>
        <a:xfrm>
          <a:off x="10515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50800</xdr:rowOff>
    </xdr:from>
    <xdr:to>
      <xdr:col>50</xdr:col>
      <xdr:colOff>165100</xdr:colOff>
      <xdr:row>63</xdr:row>
      <xdr:rowOff>152400</xdr:rowOff>
    </xdr:to>
    <xdr:sp macro="" textlink="">
      <xdr:nvSpPr>
        <xdr:cNvPr id="215" name="楕円 214"/>
        <xdr:cNvSpPr/>
      </xdr:nvSpPr>
      <xdr:spPr>
        <a:xfrm>
          <a:off x="9588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101600</xdr:rowOff>
    </xdr:to>
    <xdr:cxnSp macro="">
      <xdr:nvCxnSpPr>
        <xdr:cNvPr id="216" name="直線コネクタ 215"/>
        <xdr:cNvCxnSpPr/>
      </xdr:nvCxnSpPr>
      <xdr:spPr>
        <a:xfrm flipV="1">
          <a:off x="9639300" y="109004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17" name="楕円 216"/>
        <xdr:cNvSpPr/>
      </xdr:nvSpPr>
      <xdr:spPr>
        <a:xfrm>
          <a:off x="8699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101600</xdr:rowOff>
    </xdr:from>
    <xdr:to>
      <xdr:col>50</xdr:col>
      <xdr:colOff>114300</xdr:colOff>
      <xdr:row>63</xdr:row>
      <xdr:rowOff>102870</xdr:rowOff>
    </xdr:to>
    <xdr:cxnSp macro="">
      <xdr:nvCxnSpPr>
        <xdr:cNvPr id="218" name="直線コネクタ 217"/>
        <xdr:cNvCxnSpPr/>
      </xdr:nvCxnSpPr>
      <xdr:spPr>
        <a:xfrm flipV="1">
          <a:off x="8750300" y="10902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20"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143527</xdr:rowOff>
    </xdr:from>
    <xdr:ext cx="469744" cy="259045"/>
    <xdr:sp macro="" textlink="">
      <xdr:nvSpPr>
        <xdr:cNvPr id="221" name="n_1mainValue【体育館・プール】&#10;一人当たり面積"/>
        <xdr:cNvSpPr txBox="1"/>
      </xdr:nvSpPr>
      <xdr:spPr>
        <a:xfrm>
          <a:off x="9391727" y="1094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22" name="n_2mainValue【体育館・プール】&#10;一人当たり面積"/>
        <xdr:cNvSpPr txBox="1"/>
      </xdr:nvSpPr>
      <xdr:spPr>
        <a:xfrm>
          <a:off x="8515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48261</xdr:rowOff>
    </xdr:from>
    <xdr:to>
      <xdr:col>24</xdr:col>
      <xdr:colOff>114300</xdr:colOff>
      <xdr:row>79</xdr:row>
      <xdr:rowOff>149861</xdr:rowOff>
    </xdr:to>
    <xdr:sp macro="" textlink="">
      <xdr:nvSpPr>
        <xdr:cNvPr id="261" name="楕円 260"/>
        <xdr:cNvSpPr/>
      </xdr:nvSpPr>
      <xdr:spPr>
        <a:xfrm>
          <a:off x="45847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71138</xdr:rowOff>
    </xdr:from>
    <xdr:ext cx="405111" cy="259045"/>
    <xdr:sp macro="" textlink="">
      <xdr:nvSpPr>
        <xdr:cNvPr id="262" name="【福祉施設】&#10;有形固定資産減価償却率該当値テキスト"/>
        <xdr:cNvSpPr txBox="1"/>
      </xdr:nvSpPr>
      <xdr:spPr>
        <a:xfrm>
          <a:off x="4673600"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263" name="楕円 262"/>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142875</xdr:rowOff>
    </xdr:to>
    <xdr:cxnSp macro="">
      <xdr:nvCxnSpPr>
        <xdr:cNvPr id="264" name="直線コネクタ 263"/>
        <xdr:cNvCxnSpPr/>
      </xdr:nvCxnSpPr>
      <xdr:spPr>
        <a:xfrm flipV="1">
          <a:off x="3797300" y="136436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122555</xdr:rowOff>
    </xdr:from>
    <xdr:to>
      <xdr:col>15</xdr:col>
      <xdr:colOff>101600</xdr:colOff>
      <xdr:row>80</xdr:row>
      <xdr:rowOff>52705</xdr:rowOff>
    </xdr:to>
    <xdr:sp macro="" textlink="">
      <xdr:nvSpPr>
        <xdr:cNvPr id="265" name="楕円 264"/>
        <xdr:cNvSpPr/>
      </xdr:nvSpPr>
      <xdr:spPr>
        <a:xfrm>
          <a:off x="2857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80</xdr:row>
      <xdr:rowOff>1905</xdr:rowOff>
    </xdr:to>
    <xdr:cxnSp macro="">
      <xdr:nvCxnSpPr>
        <xdr:cNvPr id="266" name="直線コネクタ 265"/>
        <xdr:cNvCxnSpPr/>
      </xdr:nvCxnSpPr>
      <xdr:spPr>
        <a:xfrm flipV="1">
          <a:off x="2908300" y="13687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8"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269" name="n_1mainValue【福祉施設】&#10;有形固定資産減価償却率"/>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69232</xdr:rowOff>
    </xdr:from>
    <xdr:ext cx="405111" cy="259045"/>
    <xdr:sp macro="" textlink="">
      <xdr:nvSpPr>
        <xdr:cNvPr id="270" name="n_2mainValue【福祉施設】&#10;有形固定資産減価償却率"/>
        <xdr:cNvSpPr txBox="1"/>
      </xdr:nvSpPr>
      <xdr:spPr>
        <a:xfrm>
          <a:off x="2705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146749</xdr:rowOff>
    </xdr:from>
    <xdr:to>
      <xdr:col>46</xdr:col>
      <xdr:colOff>38100</xdr:colOff>
      <xdr:row>85</xdr:row>
      <xdr:rowOff>76899</xdr:rowOff>
    </xdr:to>
    <xdr:sp macro="" textlink="">
      <xdr:nvSpPr>
        <xdr:cNvPr id="298" name="フローチャート: 判断 297"/>
        <xdr:cNvSpPr/>
      </xdr:nvSpPr>
      <xdr:spPr>
        <a:xfrm>
          <a:off x="8699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24448</xdr:rowOff>
    </xdr:from>
    <xdr:to>
      <xdr:col>55</xdr:col>
      <xdr:colOff>50800</xdr:colOff>
      <xdr:row>85</xdr:row>
      <xdr:rowOff>126048</xdr:rowOff>
    </xdr:to>
    <xdr:sp macro="" textlink="">
      <xdr:nvSpPr>
        <xdr:cNvPr id="304" name="楕円 303"/>
        <xdr:cNvSpPr/>
      </xdr:nvSpPr>
      <xdr:spPr>
        <a:xfrm>
          <a:off x="10426700" y="1459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110825</xdr:rowOff>
    </xdr:from>
    <xdr:ext cx="469744" cy="259045"/>
    <xdr:sp macro="" textlink="">
      <xdr:nvSpPr>
        <xdr:cNvPr id="305" name="【福祉施設】&#10;一人当たり面積該当値テキスト"/>
        <xdr:cNvSpPr txBox="1"/>
      </xdr:nvSpPr>
      <xdr:spPr>
        <a:xfrm>
          <a:off x="10515600" y="1451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25019</xdr:rowOff>
    </xdr:from>
    <xdr:to>
      <xdr:col>50</xdr:col>
      <xdr:colOff>165100</xdr:colOff>
      <xdr:row>85</xdr:row>
      <xdr:rowOff>126619</xdr:rowOff>
    </xdr:to>
    <xdr:sp macro="" textlink="">
      <xdr:nvSpPr>
        <xdr:cNvPr id="306" name="楕円 305"/>
        <xdr:cNvSpPr/>
      </xdr:nvSpPr>
      <xdr:spPr>
        <a:xfrm>
          <a:off x="9588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75248</xdr:rowOff>
    </xdr:from>
    <xdr:to>
      <xdr:col>55</xdr:col>
      <xdr:colOff>0</xdr:colOff>
      <xdr:row>85</xdr:row>
      <xdr:rowOff>75819</xdr:rowOff>
    </xdr:to>
    <xdr:cxnSp macro="">
      <xdr:nvCxnSpPr>
        <xdr:cNvPr id="307" name="直線コネクタ 306"/>
        <xdr:cNvCxnSpPr/>
      </xdr:nvCxnSpPr>
      <xdr:spPr>
        <a:xfrm flipV="1">
          <a:off x="9639300" y="1464849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25019</xdr:rowOff>
    </xdr:from>
    <xdr:to>
      <xdr:col>46</xdr:col>
      <xdr:colOff>38100</xdr:colOff>
      <xdr:row>85</xdr:row>
      <xdr:rowOff>126619</xdr:rowOff>
    </xdr:to>
    <xdr:sp macro="" textlink="">
      <xdr:nvSpPr>
        <xdr:cNvPr id="308" name="楕円 307"/>
        <xdr:cNvSpPr/>
      </xdr:nvSpPr>
      <xdr:spPr>
        <a:xfrm>
          <a:off x="8699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75819</xdr:rowOff>
    </xdr:from>
    <xdr:to>
      <xdr:col>50</xdr:col>
      <xdr:colOff>114300</xdr:colOff>
      <xdr:row>85</xdr:row>
      <xdr:rowOff>75819</xdr:rowOff>
    </xdr:to>
    <xdr:cxnSp macro="">
      <xdr:nvCxnSpPr>
        <xdr:cNvPr id="309" name="直線コネクタ 308"/>
        <xdr:cNvCxnSpPr/>
      </xdr:nvCxnSpPr>
      <xdr:spPr>
        <a:xfrm>
          <a:off x="8750300" y="14649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93426</xdr:rowOff>
    </xdr:from>
    <xdr:ext cx="469744" cy="259045"/>
    <xdr:sp macro="" textlink="">
      <xdr:nvSpPr>
        <xdr:cNvPr id="311" name="n_2aveValue【福祉施設】&#10;一人当たり面積"/>
        <xdr:cNvSpPr txBox="1"/>
      </xdr:nvSpPr>
      <xdr:spPr>
        <a:xfrm>
          <a:off x="8515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117746</xdr:rowOff>
    </xdr:from>
    <xdr:ext cx="469744" cy="259045"/>
    <xdr:sp macro="" textlink="">
      <xdr:nvSpPr>
        <xdr:cNvPr id="312" name="n_1mainValue【福祉施設】&#10;一人当たり面積"/>
        <xdr:cNvSpPr txBox="1"/>
      </xdr:nvSpPr>
      <xdr:spPr>
        <a:xfrm>
          <a:off x="93917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117746</xdr:rowOff>
    </xdr:from>
    <xdr:ext cx="469744" cy="259045"/>
    <xdr:sp macro="" textlink="">
      <xdr:nvSpPr>
        <xdr:cNvPr id="313" name="n_2mainValue【福祉施設】&#10;一人当たり面積"/>
        <xdr:cNvSpPr txBox="1"/>
      </xdr:nvSpPr>
      <xdr:spPr>
        <a:xfrm>
          <a:off x="85154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47" name="フローチャート: 判断 346"/>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53" name="楕円 352"/>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48277</xdr:rowOff>
    </xdr:from>
    <xdr:ext cx="405111" cy="259045"/>
    <xdr:sp macro="" textlink="">
      <xdr:nvSpPr>
        <xdr:cNvPr id="354" name="【市民会館】&#10;有形固定資産減価償却率該当値テキスト"/>
        <xdr:cNvSpPr txBox="1"/>
      </xdr:nvSpPr>
      <xdr:spPr>
        <a:xfrm>
          <a:off x="4673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355" name="楕円 354"/>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76200</xdr:rowOff>
    </xdr:from>
    <xdr:to>
      <xdr:col>24</xdr:col>
      <xdr:colOff>63500</xdr:colOff>
      <xdr:row>102</xdr:row>
      <xdr:rowOff>99061</xdr:rowOff>
    </xdr:to>
    <xdr:cxnSp macro="">
      <xdr:nvCxnSpPr>
        <xdr:cNvPr id="356" name="直線コネクタ 355"/>
        <xdr:cNvCxnSpPr/>
      </xdr:nvCxnSpPr>
      <xdr:spPr>
        <a:xfrm flipV="1">
          <a:off x="3797300" y="17564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108676</xdr:rowOff>
    </xdr:from>
    <xdr:to>
      <xdr:col>15</xdr:col>
      <xdr:colOff>101600</xdr:colOff>
      <xdr:row>100</xdr:row>
      <xdr:rowOff>38826</xdr:rowOff>
    </xdr:to>
    <xdr:sp macro="" textlink="">
      <xdr:nvSpPr>
        <xdr:cNvPr id="357" name="楕円 356"/>
        <xdr:cNvSpPr/>
      </xdr:nvSpPr>
      <xdr:spPr>
        <a:xfrm>
          <a:off x="2857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159476</xdr:rowOff>
    </xdr:from>
    <xdr:to>
      <xdr:col>19</xdr:col>
      <xdr:colOff>177800</xdr:colOff>
      <xdr:row>102</xdr:row>
      <xdr:rowOff>99061</xdr:rowOff>
    </xdr:to>
    <xdr:cxnSp macro="">
      <xdr:nvCxnSpPr>
        <xdr:cNvPr id="358" name="直線コネクタ 357"/>
        <xdr:cNvCxnSpPr/>
      </xdr:nvCxnSpPr>
      <xdr:spPr>
        <a:xfrm>
          <a:off x="2908300" y="17133026"/>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60"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361" name="n_1mainValue【市民会館】&#10;有形固定資産減価償却率"/>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55353</xdr:rowOff>
    </xdr:from>
    <xdr:ext cx="405111" cy="259045"/>
    <xdr:sp macro="" textlink="">
      <xdr:nvSpPr>
        <xdr:cNvPr id="362" name="n_2mainValue【市民会館】&#10;有形固定資産減価償却率"/>
        <xdr:cNvSpPr txBox="1"/>
      </xdr:nvSpPr>
      <xdr:spPr>
        <a:xfrm>
          <a:off x="2705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94" name="フローチャート: 判断 393"/>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macro="" textlink="">
      <xdr:nvSpPr>
        <xdr:cNvPr id="400" name="楕円 399"/>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macro="" textlink="">
      <xdr:nvSpPr>
        <xdr:cNvPr id="401" name="【市民会館】&#10;一人当たり面積該当値テキスト"/>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02" name="楕円 401"/>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03" name="直線コネクタ 402"/>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404" name="楕円 403"/>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05" name="直線コネクタ 404"/>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78757</xdr:rowOff>
    </xdr:from>
    <xdr:ext cx="469744" cy="259045"/>
    <xdr:sp macro="" textlink="">
      <xdr:nvSpPr>
        <xdr:cNvPr id="407" name="n_2aveValue【市民会館】&#10;一人当たり面積"/>
        <xdr:cNvSpPr txBox="1"/>
      </xdr:nvSpPr>
      <xdr:spPr>
        <a:xfrm>
          <a:off x="8515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08" name="n_1mainValue【市民会館】&#10;一人当たり面積"/>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409" name="n_2mainValue【市民会館】&#10;一人当たり面積"/>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49" name="楕円 448"/>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450" name="【一般廃棄物処理施設】&#10;有形固定資産減価償却率該当値テキスト"/>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51" name="楕円 450"/>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4354</xdr:rowOff>
    </xdr:to>
    <xdr:cxnSp macro="">
      <xdr:nvCxnSpPr>
        <xdr:cNvPr id="452" name="直線コネクタ 451"/>
        <xdr:cNvCxnSpPr/>
      </xdr:nvCxnSpPr>
      <xdr:spPr>
        <a:xfrm flipV="1">
          <a:off x="15481300" y="66533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453" name="楕円 452"/>
        <xdr:cNvSpPr/>
      </xdr:nvSpPr>
      <xdr:spPr>
        <a:xfrm>
          <a:off x="14541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45176</xdr:rowOff>
    </xdr:to>
    <xdr:cxnSp macro="">
      <xdr:nvCxnSpPr>
        <xdr:cNvPr id="454" name="直線コネクタ 453"/>
        <xdr:cNvCxnSpPr/>
      </xdr:nvCxnSpPr>
      <xdr:spPr>
        <a:xfrm flipV="1">
          <a:off x="14592300" y="66909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55"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57"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458" name="n_2mainValue【一般廃棄物処理施設】&#10;有形固定資産減価償却率"/>
        <xdr:cNvSpPr txBox="1"/>
      </xdr:nvSpPr>
      <xdr:spPr>
        <a:xfrm>
          <a:off x="14389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144804</xdr:rowOff>
    </xdr:from>
    <xdr:to>
      <xdr:col>107</xdr:col>
      <xdr:colOff>101600</xdr:colOff>
      <xdr:row>41</xdr:row>
      <xdr:rowOff>74954</xdr:rowOff>
    </xdr:to>
    <xdr:sp macro="" textlink="">
      <xdr:nvSpPr>
        <xdr:cNvPr id="492" name="フローチャート: 判断 491"/>
        <xdr:cNvSpPr/>
      </xdr:nvSpPr>
      <xdr:spPr>
        <a:xfrm>
          <a:off x="20383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19084</xdr:rowOff>
    </xdr:from>
    <xdr:to>
      <xdr:col>116</xdr:col>
      <xdr:colOff>114300</xdr:colOff>
      <xdr:row>40</xdr:row>
      <xdr:rowOff>120684</xdr:rowOff>
    </xdr:to>
    <xdr:sp macro="" textlink="">
      <xdr:nvSpPr>
        <xdr:cNvPr id="498" name="楕円 497"/>
        <xdr:cNvSpPr/>
      </xdr:nvSpPr>
      <xdr:spPr>
        <a:xfrm>
          <a:off x="22110700" y="6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41961</xdr:rowOff>
    </xdr:from>
    <xdr:ext cx="599010" cy="259045"/>
    <xdr:sp macro="" textlink="">
      <xdr:nvSpPr>
        <xdr:cNvPr id="499" name="【一般廃棄物処理施設】&#10;一人当たり有形固定資産（償却資産）額該当値テキスト"/>
        <xdr:cNvSpPr txBox="1"/>
      </xdr:nvSpPr>
      <xdr:spPr>
        <a:xfrm>
          <a:off x="22199600" y="67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29116</xdr:rowOff>
    </xdr:from>
    <xdr:to>
      <xdr:col>112</xdr:col>
      <xdr:colOff>38100</xdr:colOff>
      <xdr:row>40</xdr:row>
      <xdr:rowOff>130716</xdr:rowOff>
    </xdr:to>
    <xdr:sp macro="" textlink="">
      <xdr:nvSpPr>
        <xdr:cNvPr id="500" name="楕円 499"/>
        <xdr:cNvSpPr/>
      </xdr:nvSpPr>
      <xdr:spPr>
        <a:xfrm>
          <a:off x="21272500" y="6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69884</xdr:rowOff>
    </xdr:from>
    <xdr:to>
      <xdr:col>116</xdr:col>
      <xdr:colOff>63500</xdr:colOff>
      <xdr:row>40</xdr:row>
      <xdr:rowOff>79916</xdr:rowOff>
    </xdr:to>
    <xdr:cxnSp macro="">
      <xdr:nvCxnSpPr>
        <xdr:cNvPr id="501" name="直線コネクタ 500"/>
        <xdr:cNvCxnSpPr/>
      </xdr:nvCxnSpPr>
      <xdr:spPr>
        <a:xfrm flipV="1">
          <a:off x="21323300" y="6927884"/>
          <a:ext cx="8382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38473</xdr:rowOff>
    </xdr:from>
    <xdr:to>
      <xdr:col>107</xdr:col>
      <xdr:colOff>101600</xdr:colOff>
      <xdr:row>40</xdr:row>
      <xdr:rowOff>140073</xdr:rowOff>
    </xdr:to>
    <xdr:sp macro="" textlink="">
      <xdr:nvSpPr>
        <xdr:cNvPr id="502" name="楕円 501"/>
        <xdr:cNvSpPr/>
      </xdr:nvSpPr>
      <xdr:spPr>
        <a:xfrm>
          <a:off x="20383500" y="6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79916</xdr:rowOff>
    </xdr:from>
    <xdr:to>
      <xdr:col>111</xdr:col>
      <xdr:colOff>177800</xdr:colOff>
      <xdr:row>40</xdr:row>
      <xdr:rowOff>89273</xdr:rowOff>
    </xdr:to>
    <xdr:cxnSp macro="">
      <xdr:nvCxnSpPr>
        <xdr:cNvPr id="503" name="直線コネクタ 502"/>
        <xdr:cNvCxnSpPr/>
      </xdr:nvCxnSpPr>
      <xdr:spPr>
        <a:xfrm flipV="1">
          <a:off x="20434300" y="6937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66081</xdr:rowOff>
    </xdr:from>
    <xdr:ext cx="534377" cy="259045"/>
    <xdr:sp macro="" textlink="">
      <xdr:nvSpPr>
        <xdr:cNvPr id="505" name="n_2aveValue【一般廃棄物処理施設】&#10;一人当たり有形固定資産（償却資産）額"/>
        <xdr:cNvSpPr txBox="1"/>
      </xdr:nvSpPr>
      <xdr:spPr>
        <a:xfrm>
          <a:off x="20167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147243</xdr:rowOff>
    </xdr:from>
    <xdr:ext cx="599010" cy="259045"/>
    <xdr:sp macro="" textlink="">
      <xdr:nvSpPr>
        <xdr:cNvPr id="506" name="n_1mainValue【一般廃棄物処理施設】&#10;一人当たり有形固定資産（償却資産）額"/>
        <xdr:cNvSpPr txBox="1"/>
      </xdr:nvSpPr>
      <xdr:spPr>
        <a:xfrm>
          <a:off x="21011095" y="66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156600</xdr:rowOff>
    </xdr:from>
    <xdr:ext cx="599010" cy="259045"/>
    <xdr:sp macro="" textlink="">
      <xdr:nvSpPr>
        <xdr:cNvPr id="507" name="n_2mainValue【一般廃棄物処理施設】&#10;一人当たり有形固定資産（償却資産）額"/>
        <xdr:cNvSpPr txBox="1"/>
      </xdr:nvSpPr>
      <xdr:spPr>
        <a:xfrm>
          <a:off x="20134795" y="66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8"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41" name="フローチャート: 判断 540"/>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7" name="楕円 546"/>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8"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549" name="楕円 548"/>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80010</xdr:rowOff>
    </xdr:to>
    <xdr:cxnSp macro="">
      <xdr:nvCxnSpPr>
        <xdr:cNvPr id="550" name="直線コネクタ 549"/>
        <xdr:cNvCxnSpPr/>
      </xdr:nvCxnSpPr>
      <xdr:spPr>
        <a:xfrm flipV="1">
          <a:off x="15481300" y="106070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551" name="楕円 550"/>
        <xdr:cNvSpPr/>
      </xdr:nvSpPr>
      <xdr:spPr>
        <a:xfrm>
          <a:off x="14541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80010</xdr:rowOff>
    </xdr:from>
    <xdr:to>
      <xdr:col>81</xdr:col>
      <xdr:colOff>50800</xdr:colOff>
      <xdr:row>62</xdr:row>
      <xdr:rowOff>117566</xdr:rowOff>
    </xdr:to>
    <xdr:cxnSp macro="">
      <xdr:nvCxnSpPr>
        <xdr:cNvPr id="552" name="直線コネクタ 551"/>
        <xdr:cNvCxnSpPr/>
      </xdr:nvCxnSpPr>
      <xdr:spPr>
        <a:xfrm flipV="1">
          <a:off x="14592300" y="1070991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53"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121937</xdr:rowOff>
    </xdr:from>
    <xdr:ext cx="405111" cy="259045"/>
    <xdr:sp macro="" textlink="">
      <xdr:nvSpPr>
        <xdr:cNvPr id="555" name="n_1mainValue【保健センター・保健所】&#10;有形固定資産減価償却率"/>
        <xdr:cNvSpPr txBox="1"/>
      </xdr:nvSpPr>
      <xdr:spPr>
        <a:xfrm>
          <a:off x="15266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556" name="n_2mainValue【保健センター・保健所】&#10;有形固定資産減価償却率"/>
        <xdr:cNvSpPr txBox="1"/>
      </xdr:nvSpPr>
      <xdr:spPr>
        <a:xfrm>
          <a:off x="14389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6" name="フローチャート: 判断 58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592" name="楕円 591"/>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93"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94" name="楕円 593"/>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595" name="直線コネクタ 594"/>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596" name="楕円 595"/>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29718</xdr:rowOff>
    </xdr:to>
    <xdr:cxnSp macro="">
      <xdr:nvCxnSpPr>
        <xdr:cNvPr id="597" name="直線コネクタ 596"/>
        <xdr:cNvCxnSpPr/>
      </xdr:nvCxnSpPr>
      <xdr:spPr>
        <a:xfrm flipV="1">
          <a:off x="20434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00"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01"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3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5" name="フローチャート: 判断 63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41" name="楕円 640"/>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42" name="【消防施設】&#10;有形固定資産減価償却率該当値テキスト"/>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643" name="楕円 642"/>
        <xdr:cNvSpPr/>
      </xdr:nvSpPr>
      <xdr:spPr>
        <a:xfrm>
          <a:off x="15430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77288</xdr:rowOff>
    </xdr:to>
    <xdr:cxnSp macro="">
      <xdr:nvCxnSpPr>
        <xdr:cNvPr id="644" name="直線コネクタ 643"/>
        <xdr:cNvCxnSpPr/>
      </xdr:nvCxnSpPr>
      <xdr:spPr>
        <a:xfrm flipV="1">
          <a:off x="15481300" y="1429131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153851</xdr:rowOff>
    </xdr:from>
    <xdr:to>
      <xdr:col>76</xdr:col>
      <xdr:colOff>165100</xdr:colOff>
      <xdr:row>80</xdr:row>
      <xdr:rowOff>84001</xdr:rowOff>
    </xdr:to>
    <xdr:sp macro="" textlink="">
      <xdr:nvSpPr>
        <xdr:cNvPr id="645" name="楕円 644"/>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33201</xdr:rowOff>
    </xdr:from>
    <xdr:to>
      <xdr:col>81</xdr:col>
      <xdr:colOff>50800</xdr:colOff>
      <xdr:row>83</xdr:row>
      <xdr:rowOff>77288</xdr:rowOff>
    </xdr:to>
    <xdr:cxnSp macro="">
      <xdr:nvCxnSpPr>
        <xdr:cNvPr id="646" name="直線コネクタ 645"/>
        <xdr:cNvCxnSpPr/>
      </xdr:nvCxnSpPr>
      <xdr:spPr>
        <a:xfrm>
          <a:off x="14592300" y="13749201"/>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8"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119215</xdr:rowOff>
    </xdr:from>
    <xdr:ext cx="405111" cy="259045"/>
    <xdr:sp macro="" textlink="">
      <xdr:nvSpPr>
        <xdr:cNvPr id="649" name="n_1mainValue【消防施設】&#10;有形固定資産減価償却率"/>
        <xdr:cNvSpPr txBox="1"/>
      </xdr:nvSpPr>
      <xdr:spPr>
        <a:xfrm>
          <a:off x="15266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650" name="n_2mainValue【消防施設】&#10;有形固定資産減価償却率"/>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7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163322</xdr:rowOff>
    </xdr:from>
    <xdr:to>
      <xdr:col>107</xdr:col>
      <xdr:colOff>101600</xdr:colOff>
      <xdr:row>82</xdr:row>
      <xdr:rowOff>93472</xdr:rowOff>
    </xdr:to>
    <xdr:sp macro="" textlink="">
      <xdr:nvSpPr>
        <xdr:cNvPr id="680" name="フローチャート: 判断 679"/>
        <xdr:cNvSpPr/>
      </xdr:nvSpPr>
      <xdr:spPr>
        <a:xfrm>
          <a:off x="20383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30735</xdr:rowOff>
    </xdr:from>
    <xdr:to>
      <xdr:col>116</xdr:col>
      <xdr:colOff>114300</xdr:colOff>
      <xdr:row>83</xdr:row>
      <xdr:rowOff>132335</xdr:rowOff>
    </xdr:to>
    <xdr:sp macro="" textlink="">
      <xdr:nvSpPr>
        <xdr:cNvPr id="686" name="楕円 685"/>
        <xdr:cNvSpPr/>
      </xdr:nvSpPr>
      <xdr:spPr>
        <a:xfrm>
          <a:off x="22110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9162</xdr:rowOff>
    </xdr:from>
    <xdr:ext cx="469744" cy="259045"/>
    <xdr:sp macro="" textlink="">
      <xdr:nvSpPr>
        <xdr:cNvPr id="687" name="【消防施設】&#10;一人当たり面積該当値テキスト"/>
        <xdr:cNvSpPr txBox="1"/>
      </xdr:nvSpPr>
      <xdr:spPr>
        <a:xfrm>
          <a:off x="22199600" y="142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88" name="楕円 687"/>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81535</xdr:rowOff>
    </xdr:from>
    <xdr:to>
      <xdr:col>116</xdr:col>
      <xdr:colOff>63500</xdr:colOff>
      <xdr:row>83</xdr:row>
      <xdr:rowOff>140970</xdr:rowOff>
    </xdr:to>
    <xdr:cxnSp macro="">
      <xdr:nvCxnSpPr>
        <xdr:cNvPr id="689" name="直線コネクタ 688"/>
        <xdr:cNvCxnSpPr/>
      </xdr:nvCxnSpPr>
      <xdr:spPr>
        <a:xfrm flipV="1">
          <a:off x="21323300" y="143118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90" name="楕円 689"/>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159258</xdr:rowOff>
    </xdr:to>
    <xdr:cxnSp macro="">
      <xdr:nvCxnSpPr>
        <xdr:cNvPr id="691" name="直線コネクタ 690"/>
        <xdr:cNvCxnSpPr/>
      </xdr:nvCxnSpPr>
      <xdr:spPr>
        <a:xfrm flipV="1">
          <a:off x="20434300" y="14371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9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109999</xdr:rowOff>
    </xdr:from>
    <xdr:ext cx="469744" cy="259045"/>
    <xdr:sp macro="" textlink="">
      <xdr:nvSpPr>
        <xdr:cNvPr id="693" name="n_2aveValue【消防施設】&#10;一人当たり面積"/>
        <xdr:cNvSpPr txBox="1"/>
      </xdr:nvSpPr>
      <xdr:spPr>
        <a:xfrm>
          <a:off x="201994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694"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695"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9" name="フローチャート: 判断 72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61323</xdr:rowOff>
    </xdr:from>
    <xdr:to>
      <xdr:col>85</xdr:col>
      <xdr:colOff>177800</xdr:colOff>
      <xdr:row>101</xdr:row>
      <xdr:rowOff>162923</xdr:rowOff>
    </xdr:to>
    <xdr:sp macro="" textlink="">
      <xdr:nvSpPr>
        <xdr:cNvPr id="735" name="楕円 734"/>
        <xdr:cNvSpPr/>
      </xdr:nvSpPr>
      <xdr:spPr>
        <a:xfrm>
          <a:off x="162687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84200</xdr:rowOff>
    </xdr:from>
    <xdr:ext cx="405111" cy="259045"/>
    <xdr:sp macro="" textlink="">
      <xdr:nvSpPr>
        <xdr:cNvPr id="736" name="【庁舎】&#10;有形固定資産減価償却率該当値テキスト"/>
        <xdr:cNvSpPr txBox="1"/>
      </xdr:nvSpPr>
      <xdr:spPr>
        <a:xfrm>
          <a:off x="16357600" y="1722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737" name="楕円 736"/>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112123</xdr:rowOff>
    </xdr:from>
    <xdr:to>
      <xdr:col>85</xdr:col>
      <xdr:colOff>127000</xdr:colOff>
      <xdr:row>101</xdr:row>
      <xdr:rowOff>131718</xdr:rowOff>
    </xdr:to>
    <xdr:cxnSp macro="">
      <xdr:nvCxnSpPr>
        <xdr:cNvPr id="738" name="直線コネクタ 737"/>
        <xdr:cNvCxnSpPr/>
      </xdr:nvCxnSpPr>
      <xdr:spPr>
        <a:xfrm flipV="1">
          <a:off x="15481300" y="17428573"/>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739" name="楕円 738"/>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131718</xdr:rowOff>
    </xdr:to>
    <xdr:cxnSp macro="">
      <xdr:nvCxnSpPr>
        <xdr:cNvPr id="740" name="直線コネクタ 739"/>
        <xdr:cNvCxnSpPr/>
      </xdr:nvCxnSpPr>
      <xdr:spPr>
        <a:xfrm>
          <a:off x="14592300" y="173926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4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743" name="n_1mainValue【庁舎】&#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744"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7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27687</xdr:rowOff>
    </xdr:from>
    <xdr:to>
      <xdr:col>107</xdr:col>
      <xdr:colOff>101600</xdr:colOff>
      <xdr:row>104</xdr:row>
      <xdr:rowOff>129287</xdr:rowOff>
    </xdr:to>
    <xdr:sp macro="" textlink="">
      <xdr:nvSpPr>
        <xdr:cNvPr id="774" name="フローチャート: 判断 773"/>
        <xdr:cNvSpPr/>
      </xdr:nvSpPr>
      <xdr:spPr>
        <a:xfrm>
          <a:off x="20383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34544</xdr:rowOff>
    </xdr:from>
    <xdr:to>
      <xdr:col>116</xdr:col>
      <xdr:colOff>114300</xdr:colOff>
      <xdr:row>103</xdr:row>
      <xdr:rowOff>136144</xdr:rowOff>
    </xdr:to>
    <xdr:sp macro="" textlink="">
      <xdr:nvSpPr>
        <xdr:cNvPr id="780" name="楕円 779"/>
        <xdr:cNvSpPr/>
      </xdr:nvSpPr>
      <xdr:spPr>
        <a:xfrm>
          <a:off x="221107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57421</xdr:rowOff>
    </xdr:from>
    <xdr:ext cx="469744" cy="259045"/>
    <xdr:sp macro="" textlink="">
      <xdr:nvSpPr>
        <xdr:cNvPr id="781" name="【庁舎】&#10;一人当たり面積該当値テキスト"/>
        <xdr:cNvSpPr txBox="1"/>
      </xdr:nvSpPr>
      <xdr:spPr>
        <a:xfrm>
          <a:off x="22199600" y="175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45974</xdr:rowOff>
    </xdr:from>
    <xdr:to>
      <xdr:col>112</xdr:col>
      <xdr:colOff>38100</xdr:colOff>
      <xdr:row>103</xdr:row>
      <xdr:rowOff>147574</xdr:rowOff>
    </xdr:to>
    <xdr:sp macro="" textlink="">
      <xdr:nvSpPr>
        <xdr:cNvPr id="782" name="楕円 781"/>
        <xdr:cNvSpPr/>
      </xdr:nvSpPr>
      <xdr:spPr>
        <a:xfrm>
          <a:off x="2127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85344</xdr:rowOff>
    </xdr:from>
    <xdr:to>
      <xdr:col>116</xdr:col>
      <xdr:colOff>63500</xdr:colOff>
      <xdr:row>103</xdr:row>
      <xdr:rowOff>96774</xdr:rowOff>
    </xdr:to>
    <xdr:cxnSp macro="">
      <xdr:nvCxnSpPr>
        <xdr:cNvPr id="783" name="直線コネクタ 782"/>
        <xdr:cNvCxnSpPr/>
      </xdr:nvCxnSpPr>
      <xdr:spPr>
        <a:xfrm flipV="1">
          <a:off x="21323300" y="177446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57404</xdr:rowOff>
    </xdr:from>
    <xdr:to>
      <xdr:col>107</xdr:col>
      <xdr:colOff>101600</xdr:colOff>
      <xdr:row>103</xdr:row>
      <xdr:rowOff>159004</xdr:rowOff>
    </xdr:to>
    <xdr:sp macro="" textlink="">
      <xdr:nvSpPr>
        <xdr:cNvPr id="784" name="楕円 783"/>
        <xdr:cNvSpPr/>
      </xdr:nvSpPr>
      <xdr:spPr>
        <a:xfrm>
          <a:off x="20383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96774</xdr:rowOff>
    </xdr:from>
    <xdr:to>
      <xdr:col>111</xdr:col>
      <xdr:colOff>177800</xdr:colOff>
      <xdr:row>103</xdr:row>
      <xdr:rowOff>108204</xdr:rowOff>
    </xdr:to>
    <xdr:cxnSp macro="">
      <xdr:nvCxnSpPr>
        <xdr:cNvPr id="785" name="直線コネクタ 784"/>
        <xdr:cNvCxnSpPr/>
      </xdr:nvCxnSpPr>
      <xdr:spPr>
        <a:xfrm flipV="1">
          <a:off x="20434300" y="177561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86"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120414</xdr:rowOff>
    </xdr:from>
    <xdr:ext cx="469744" cy="259045"/>
    <xdr:sp macro="" textlink="">
      <xdr:nvSpPr>
        <xdr:cNvPr id="787" name="n_2aveValue【庁舎】&#10;一人当たり面積"/>
        <xdr:cNvSpPr txBox="1"/>
      </xdr:nvSpPr>
      <xdr:spPr>
        <a:xfrm>
          <a:off x="20199427"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164101</xdr:rowOff>
    </xdr:from>
    <xdr:ext cx="469744" cy="259045"/>
    <xdr:sp macro="" textlink="">
      <xdr:nvSpPr>
        <xdr:cNvPr id="788" name="n_1mainValue【庁舎】&#10;一人当たり面積"/>
        <xdr:cNvSpPr txBox="1"/>
      </xdr:nvSpPr>
      <xdr:spPr>
        <a:xfrm>
          <a:off x="210757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4081</xdr:rowOff>
    </xdr:from>
    <xdr:ext cx="469744" cy="259045"/>
    <xdr:sp macro="" textlink="">
      <xdr:nvSpPr>
        <xdr:cNvPr id="789" name="n_2mainValue【庁舎】&#10;一人当たり面積"/>
        <xdr:cNvSpPr txBox="1"/>
      </xdr:nvSpPr>
      <xdr:spPr>
        <a:xfrm>
          <a:off x="20199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類似団体と比較して高くなっている施設は、図書館、体育館・プール、福祉施設、市民会館、庁舎であり、低くなっている施設は、一般廃棄物処理施設、保健センター、消防施設である。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高くなっている原因は、それぞれの施設の耐用年数が経過しているか若しくは経過しつつあるためである。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については、現在新設の構想を練っているところであり、体育館については利用状況、地域配分等に応じて施設の統廃合の検討が必要である。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年度に故障が頻発していた空調の改修工事を行っており、それまでより有形固定資産償却率は低くなっている。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一般廃棄物処理施設については毎年炉等の補修工事を行っており、保健センターについては平成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に増築・改修工事を行っているため類似団体内平均値より低くなっている。消防施設は消防団の車庫等であるが、耐用年数が比較的短いため有形固定資産償却率は高くなっているが、いずれも新耐震基準に基づく建物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7770;&#31639;/&#36001;&#25919;&#29366;&#27841;&#36039;&#26009;&#38598;&#65288;H22&#20197;&#38477;&#65289;/H29&#27770;&#31639;&#65288;&#36001;&#25919;&#29366;&#27841;&#36039;&#26009;&#38598;&#65289;/&#25552;&#20986;/&#12304;&#36001;&#25919;&#29366;&#27841;&#36039;&#26009;&#38598;&#12305;_412040_&#22810;&#20037;&#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57.6</v>
          </cell>
          <cell r="CN53">
            <v>58.6</v>
          </cell>
          <cell r="CV53">
            <v>60.2</v>
          </cell>
        </row>
        <row r="55">
          <cell r="AN55" t="str">
            <v>類似団体内平均値</v>
          </cell>
          <cell r="CF55">
            <v>58.5</v>
          </cell>
          <cell r="CN55">
            <v>52.3</v>
          </cell>
          <cell r="CV55">
            <v>55.4</v>
          </cell>
        </row>
        <row r="57">
          <cell r="CF57">
            <v>52.9</v>
          </cell>
          <cell r="CN57">
            <v>57.1</v>
          </cell>
          <cell r="CV57">
            <v>55.2</v>
          </cell>
        </row>
        <row r="72">
          <cell r="BP72" t="str">
            <v>H25</v>
          </cell>
          <cell r="BX72" t="str">
            <v>H26</v>
          </cell>
          <cell r="CF72" t="str">
            <v>H27</v>
          </cell>
          <cell r="CN72" t="str">
            <v>H28</v>
          </cell>
          <cell r="CV72" t="str">
            <v>H29</v>
          </cell>
        </row>
        <row r="73">
          <cell r="AN73" t="str">
            <v>当該団体値</v>
          </cell>
          <cell r="BX73">
            <v>0.3</v>
          </cell>
        </row>
        <row r="75">
          <cell r="BP75">
            <v>11.7</v>
          </cell>
          <cell r="BX75">
            <v>11.5</v>
          </cell>
          <cell r="CF75">
            <v>11</v>
          </cell>
          <cell r="CN75">
            <v>11.4</v>
          </cell>
          <cell r="CV75">
            <v>10.9</v>
          </cell>
        </row>
        <row r="77">
          <cell r="AN77" t="str">
            <v>類似団体内平均値</v>
          </cell>
          <cell r="BP77">
            <v>65.3</v>
          </cell>
          <cell r="BX77">
            <v>60.8</v>
          </cell>
          <cell r="CF77">
            <v>58.5</v>
          </cell>
          <cell r="CN77">
            <v>52.3</v>
          </cell>
          <cell r="CV77">
            <v>55.4</v>
          </cell>
        </row>
        <row r="79">
          <cell r="BP79">
            <v>12</v>
          </cell>
          <cell r="BX79">
            <v>11.1</v>
          </cell>
          <cell r="CF79">
            <v>10.7</v>
          </cell>
          <cell r="CN79">
            <v>10</v>
          </cell>
          <cell r="CV79">
            <v>9.6999999999999993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12663221</v>
      </c>
      <c r="BO4" s="403"/>
      <c r="BP4" s="403"/>
      <c r="BQ4" s="403"/>
      <c r="BR4" s="403"/>
      <c r="BS4" s="403"/>
      <c r="BT4" s="403"/>
      <c r="BU4" s="404"/>
      <c r="BV4" s="402">
        <v>13386983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4.9000000000000004</v>
      </c>
      <c r="CU4" s="584"/>
      <c r="CV4" s="584"/>
      <c r="CW4" s="584"/>
      <c r="CX4" s="584"/>
      <c r="CY4" s="584"/>
      <c r="CZ4" s="584"/>
      <c r="DA4" s="585"/>
      <c r="DB4" s="583">
        <v>5.0999999999999996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12292113</v>
      </c>
      <c r="BO5" s="408"/>
      <c r="BP5" s="408"/>
      <c r="BQ5" s="408"/>
      <c r="BR5" s="408"/>
      <c r="BS5" s="408"/>
      <c r="BT5" s="408"/>
      <c r="BU5" s="409"/>
      <c r="BV5" s="407">
        <v>13039922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99.5</v>
      </c>
      <c r="CU5" s="378"/>
      <c r="CV5" s="378"/>
      <c r="CW5" s="378"/>
      <c r="CX5" s="378"/>
      <c r="CY5" s="378"/>
      <c r="CZ5" s="378"/>
      <c r="DA5" s="379"/>
      <c r="DB5" s="377">
        <v>96.9</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371108</v>
      </c>
      <c r="BO6" s="408"/>
      <c r="BP6" s="408"/>
      <c r="BQ6" s="408"/>
      <c r="BR6" s="408"/>
      <c r="BS6" s="408"/>
      <c r="BT6" s="408"/>
      <c r="BU6" s="409"/>
      <c r="BV6" s="407">
        <v>347061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104.4</v>
      </c>
      <c r="CU6" s="558"/>
      <c r="CV6" s="558"/>
      <c r="CW6" s="558"/>
      <c r="CX6" s="558"/>
      <c r="CY6" s="558"/>
      <c r="CZ6" s="558"/>
      <c r="DA6" s="559"/>
      <c r="DB6" s="557">
        <v>101.8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80579</v>
      </c>
      <c r="BO7" s="408"/>
      <c r="BP7" s="408"/>
      <c r="BQ7" s="408"/>
      <c r="BR7" s="408"/>
      <c r="BS7" s="408"/>
      <c r="BT7" s="408"/>
      <c r="BU7" s="409"/>
      <c r="BV7" s="407">
        <v>43160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5934338</v>
      </c>
      <c r="CU7" s="408"/>
      <c r="CV7" s="408"/>
      <c r="CW7" s="408"/>
      <c r="CX7" s="408"/>
      <c r="CY7" s="408"/>
      <c r="CZ7" s="408"/>
      <c r="DA7" s="409"/>
      <c r="DB7" s="407">
        <v>6000938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290529</v>
      </c>
      <c r="BO8" s="408"/>
      <c r="BP8" s="408"/>
      <c r="BQ8" s="408"/>
      <c r="BR8" s="408"/>
      <c r="BS8" s="408"/>
      <c r="BT8" s="408"/>
      <c r="BU8" s="409"/>
      <c r="BV8" s="407">
        <v>303901</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0.37</v>
      </c>
      <c r="CU8" s="521"/>
      <c r="CV8" s="521"/>
      <c r="CW8" s="521"/>
      <c r="CX8" s="521"/>
      <c r="CY8" s="521"/>
      <c r="CZ8" s="521"/>
      <c r="DA8" s="522"/>
      <c r="DB8" s="520">
        <v>0.37</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19749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-13372</v>
      </c>
      <c r="BO9" s="408"/>
      <c r="BP9" s="408"/>
      <c r="BQ9" s="408"/>
      <c r="BR9" s="408"/>
      <c r="BS9" s="408"/>
      <c r="BT9" s="408"/>
      <c r="BU9" s="409"/>
      <c r="BV9" s="407">
        <v>-577819</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15.7</v>
      </c>
      <c r="CU9" s="378"/>
      <c r="CV9" s="378"/>
      <c r="CW9" s="378"/>
      <c r="CX9" s="378"/>
      <c r="CY9" s="378"/>
      <c r="CZ9" s="378"/>
      <c r="DA9" s="379"/>
      <c r="DB9" s="377">
        <v>14.9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21404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78</v>
      </c>
      <c r="BO10" s="408"/>
      <c r="BP10" s="408"/>
      <c r="BQ10" s="408"/>
      <c r="BR10" s="408"/>
      <c r="BS10" s="408"/>
      <c r="BT10" s="408"/>
      <c r="BU10" s="409"/>
      <c r="BV10" s="407">
        <v>66070</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19647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146613</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19494</v>
      </c>
      <c r="S13" s="511"/>
      <c r="T13" s="511"/>
      <c r="U13" s="511"/>
      <c r="V13" s="512"/>
      <c r="W13" s="498" t="s">
        <v>134</v>
      </c>
      <c r="X13" s="420"/>
      <c r="Y13" s="420"/>
      <c r="Z13" s="420"/>
      <c r="AA13" s="420"/>
      <c r="AB13" s="421"/>
      <c r="AC13" s="383">
        <v>823</v>
      </c>
      <c r="AD13" s="384"/>
      <c r="AE13" s="384"/>
      <c r="AF13" s="384"/>
      <c r="AG13" s="385"/>
      <c r="AH13" s="383">
        <v>971</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-159907</v>
      </c>
      <c r="BO13" s="408"/>
      <c r="BP13" s="408"/>
      <c r="BQ13" s="408"/>
      <c r="BR13" s="408"/>
      <c r="BS13" s="408"/>
      <c r="BT13" s="408"/>
      <c r="BU13" s="409"/>
      <c r="BV13" s="407">
        <v>-511749</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10.9</v>
      </c>
      <c r="CU13" s="378"/>
      <c r="CV13" s="378"/>
      <c r="CW13" s="378"/>
      <c r="CX13" s="378"/>
      <c r="CY13" s="378"/>
      <c r="CZ13" s="378"/>
      <c r="DA13" s="379"/>
      <c r="DB13" s="377">
        <v>11.4</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139</v>
      </c>
      <c r="M14" s="541"/>
      <c r="N14" s="541"/>
      <c r="O14" s="541"/>
      <c r="P14" s="541"/>
      <c r="Q14" s="542"/>
      <c r="R14" s="510">
        <v>19929</v>
      </c>
      <c r="S14" s="511"/>
      <c r="T14" s="511"/>
      <c r="U14" s="511"/>
      <c r="V14" s="512"/>
      <c r="W14" s="513"/>
      <c r="X14" s="423"/>
      <c r="Y14" s="423"/>
      <c r="Z14" s="423"/>
      <c r="AA14" s="423"/>
      <c r="AB14" s="424"/>
      <c r="AC14" s="503">
        <v>8.6999999999999993</v>
      </c>
      <c r="AD14" s="504"/>
      <c r="AE14" s="504"/>
      <c r="AF14" s="504"/>
      <c r="AG14" s="505"/>
      <c r="AH14" s="503">
        <v>9.6999999999999993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t="s">
        <v>132</v>
      </c>
      <c r="CU14" s="515"/>
      <c r="CV14" s="515"/>
      <c r="CW14" s="515"/>
      <c r="CX14" s="515"/>
      <c r="CY14" s="515"/>
      <c r="CZ14" s="515"/>
      <c r="DA14" s="516"/>
      <c r="DB14" s="514" t="s">
        <v>132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133</v>
      </c>
      <c r="N15" s="508"/>
      <c r="O15" s="508"/>
      <c r="P15" s="508"/>
      <c r="Q15" s="509"/>
      <c r="R15" s="510">
        <v>19805</v>
      </c>
      <c r="S15" s="511"/>
      <c r="T15" s="511"/>
      <c r="U15" s="511"/>
      <c r="V15" s="512"/>
      <c r="W15" s="498" t="s">
        <v>141</v>
      </c>
      <c r="X15" s="420"/>
      <c r="Y15" s="420"/>
      <c r="Z15" s="420"/>
      <c r="AA15" s="420"/>
      <c r="AB15" s="421"/>
      <c r="AC15" s="383">
        <v>2652</v>
      </c>
      <c r="AD15" s="384"/>
      <c r="AE15" s="384"/>
      <c r="AF15" s="384"/>
      <c r="AG15" s="385"/>
      <c r="AH15" s="383">
        <v>2769</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1946064</v>
      </c>
      <c r="BO15" s="403"/>
      <c r="BP15" s="403"/>
      <c r="BQ15" s="403"/>
      <c r="BR15" s="403"/>
      <c r="BS15" s="403"/>
      <c r="BT15" s="403"/>
      <c r="BU15" s="404"/>
      <c r="BV15" s="402">
        <v>1870708</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28.1</v>
      </c>
      <c r="AD16" s="504"/>
      <c r="AE16" s="504"/>
      <c r="AF16" s="504"/>
      <c r="AG16" s="505"/>
      <c r="AH16" s="503">
        <v>27.7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5143047</v>
      </c>
      <c r="BO16" s="408"/>
      <c r="BP16" s="408"/>
      <c r="BQ16" s="408"/>
      <c r="BR16" s="408"/>
      <c r="BS16" s="408"/>
      <c r="BT16" s="408"/>
      <c r="BU16" s="409"/>
      <c r="BV16" s="407">
        <v>5239161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5949</v>
      </c>
      <c r="AD17" s="384"/>
      <c r="AE17" s="384"/>
      <c r="AF17" s="384"/>
      <c r="AG17" s="385"/>
      <c r="AH17" s="383">
        <v>6271</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2457598</v>
      </c>
      <c r="BO17" s="408"/>
      <c r="BP17" s="408"/>
      <c r="BQ17" s="408"/>
      <c r="BR17" s="408"/>
      <c r="BS17" s="408"/>
      <c r="BT17" s="408"/>
      <c r="BU17" s="409"/>
      <c r="BV17" s="407">
        <v>2346122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96.96</v>
      </c>
      <c r="M18" s="472"/>
      <c r="N18" s="472"/>
      <c r="O18" s="472"/>
      <c r="P18" s="472"/>
      <c r="Q18" s="472"/>
      <c r="R18" s="473"/>
      <c r="S18" s="473"/>
      <c r="T18" s="473"/>
      <c r="U18" s="473"/>
      <c r="V18" s="474"/>
      <c r="W18" s="488"/>
      <c r="X18" s="489"/>
      <c r="Y18" s="489"/>
      <c r="Z18" s="489"/>
      <c r="AA18" s="489"/>
      <c r="AB18" s="499"/>
      <c r="AC18" s="371">
        <v>63.1</v>
      </c>
      <c r="AD18" s="372"/>
      <c r="AE18" s="372"/>
      <c r="AF18" s="372"/>
      <c r="AG18" s="475"/>
      <c r="AH18" s="371">
        <v>62.6</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5981522</v>
      </c>
      <c r="BO18" s="408"/>
      <c r="BP18" s="408"/>
      <c r="BQ18" s="408"/>
      <c r="BR18" s="408"/>
      <c r="BS18" s="408"/>
      <c r="BT18" s="408"/>
      <c r="BU18" s="409"/>
      <c r="BV18" s="407">
        <v>5899405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204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7798177</v>
      </c>
      <c r="BO19" s="408"/>
      <c r="BP19" s="408"/>
      <c r="BQ19" s="408"/>
      <c r="BR19" s="408"/>
      <c r="BS19" s="408"/>
      <c r="BT19" s="408"/>
      <c r="BU19" s="409"/>
      <c r="BV19" s="407">
        <v>8567894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6847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13831391</v>
      </c>
      <c r="BO23" s="408"/>
      <c r="BP23" s="408"/>
      <c r="BQ23" s="408"/>
      <c r="BR23" s="408"/>
      <c r="BS23" s="408"/>
      <c r="BT23" s="408"/>
      <c r="BU23" s="409"/>
      <c r="BV23" s="407">
        <v>12939573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8130</v>
      </c>
      <c r="R24" s="384"/>
      <c r="S24" s="384"/>
      <c r="T24" s="384"/>
      <c r="U24" s="384"/>
      <c r="V24" s="385"/>
      <c r="W24" s="449"/>
      <c r="X24" s="440"/>
      <c r="Y24" s="441"/>
      <c r="Z24" s="380" t="s">
        <v>165</v>
      </c>
      <c r="AA24" s="381"/>
      <c r="AB24" s="381"/>
      <c r="AC24" s="381"/>
      <c r="AD24" s="381"/>
      <c r="AE24" s="381"/>
      <c r="AF24" s="381"/>
      <c r="AG24" s="382"/>
      <c r="AH24" s="383">
        <v>187</v>
      </c>
      <c r="AI24" s="384"/>
      <c r="AJ24" s="384"/>
      <c r="AK24" s="384"/>
      <c r="AL24" s="385"/>
      <c r="AM24" s="383">
        <v>610929</v>
      </c>
      <c r="AN24" s="384"/>
      <c r="AO24" s="384"/>
      <c r="AP24" s="384"/>
      <c r="AQ24" s="384"/>
      <c r="AR24" s="385"/>
      <c r="AS24" s="383">
        <v>3267</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13083255</v>
      </c>
      <c r="BO24" s="408"/>
      <c r="BP24" s="408"/>
      <c r="BQ24" s="408"/>
      <c r="BR24" s="408"/>
      <c r="BS24" s="408"/>
      <c r="BT24" s="408"/>
      <c r="BU24" s="409"/>
      <c r="BV24" s="407">
        <v>12157609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6520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169</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1441643</v>
      </c>
      <c r="BO25" s="403"/>
      <c r="BP25" s="403"/>
      <c r="BQ25" s="403"/>
      <c r="BR25" s="403"/>
      <c r="BS25" s="403"/>
      <c r="BT25" s="403"/>
      <c r="BU25" s="404"/>
      <c r="BV25" s="402">
        <v>1621216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5710</v>
      </c>
      <c r="R26" s="384"/>
      <c r="S26" s="384"/>
      <c r="T26" s="384"/>
      <c r="U26" s="384"/>
      <c r="V26" s="385"/>
      <c r="W26" s="449"/>
      <c r="X26" s="440"/>
      <c r="Y26" s="441"/>
      <c r="Z26" s="380" t="s">
        <v>172</v>
      </c>
      <c r="AA26" s="462"/>
      <c r="AB26" s="462"/>
      <c r="AC26" s="462"/>
      <c r="AD26" s="462"/>
      <c r="AE26" s="462"/>
      <c r="AF26" s="462"/>
      <c r="AG26" s="463"/>
      <c r="AH26" s="383">
        <v>4</v>
      </c>
      <c r="AI26" s="384"/>
      <c r="AJ26" s="384"/>
      <c r="AK26" s="384"/>
      <c r="AL26" s="385"/>
      <c r="AM26" s="383">
        <v>13544</v>
      </c>
      <c r="AN26" s="384"/>
      <c r="AO26" s="384"/>
      <c r="AP26" s="384"/>
      <c r="AQ26" s="384"/>
      <c r="AR26" s="385"/>
      <c r="AS26" s="383">
        <v>3386</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4410</v>
      </c>
      <c r="R27" s="384"/>
      <c r="S27" s="384"/>
      <c r="T27" s="384"/>
      <c r="U27" s="384"/>
      <c r="V27" s="385"/>
      <c r="W27" s="449"/>
      <c r="X27" s="440"/>
      <c r="Y27" s="441"/>
      <c r="Z27" s="380" t="s">
        <v>175</v>
      </c>
      <c r="AA27" s="381"/>
      <c r="AB27" s="381"/>
      <c r="AC27" s="381"/>
      <c r="AD27" s="381"/>
      <c r="AE27" s="381"/>
      <c r="AF27" s="381"/>
      <c r="AG27" s="382"/>
      <c r="AH27" s="383">
        <v>3</v>
      </c>
      <c r="AI27" s="384"/>
      <c r="AJ27" s="384"/>
      <c r="AK27" s="384"/>
      <c r="AL27" s="385"/>
      <c r="AM27" s="383">
        <v>11985</v>
      </c>
      <c r="AN27" s="384"/>
      <c r="AO27" s="384"/>
      <c r="AP27" s="384"/>
      <c r="AQ27" s="384"/>
      <c r="AR27" s="385"/>
      <c r="AS27" s="383">
        <v>3995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451644</v>
      </c>
      <c r="BO27" s="411"/>
      <c r="BP27" s="411"/>
      <c r="BQ27" s="411"/>
      <c r="BR27" s="411"/>
      <c r="BS27" s="411"/>
      <c r="BT27" s="411"/>
      <c r="BU27" s="412"/>
      <c r="BV27" s="410">
        <v>451555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3710</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1151277</v>
      </c>
      <c r="BO28" s="403"/>
      <c r="BP28" s="403"/>
      <c r="BQ28" s="403"/>
      <c r="BR28" s="403"/>
      <c r="BS28" s="403"/>
      <c r="BT28" s="403"/>
      <c r="BU28" s="404"/>
      <c r="BV28" s="402">
        <v>1297812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14</v>
      </c>
      <c r="M29" s="384"/>
      <c r="N29" s="384"/>
      <c r="O29" s="384"/>
      <c r="P29" s="385"/>
      <c r="Q29" s="383">
        <v>3450</v>
      </c>
      <c r="R29" s="384"/>
      <c r="S29" s="384"/>
      <c r="T29" s="384"/>
      <c r="U29" s="384"/>
      <c r="V29" s="385"/>
      <c r="W29" s="450"/>
      <c r="X29" s="451"/>
      <c r="Y29" s="452"/>
      <c r="Z29" s="380" t="s">
        <v>181</v>
      </c>
      <c r="AA29" s="381"/>
      <c r="AB29" s="381"/>
      <c r="AC29" s="381"/>
      <c r="AD29" s="381"/>
      <c r="AE29" s="381"/>
      <c r="AF29" s="381"/>
      <c r="AG29" s="382"/>
      <c r="AH29" s="383">
        <v>190</v>
      </c>
      <c r="AI29" s="384"/>
      <c r="AJ29" s="384"/>
      <c r="AK29" s="384"/>
      <c r="AL29" s="385"/>
      <c r="AM29" s="383">
        <v>622914</v>
      </c>
      <c r="AN29" s="384"/>
      <c r="AO29" s="384"/>
      <c r="AP29" s="384"/>
      <c r="AQ29" s="384"/>
      <c r="AR29" s="385"/>
      <c r="AS29" s="383">
        <v>3278</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1441598</v>
      </c>
      <c r="BO29" s="408"/>
      <c r="BP29" s="408"/>
      <c r="BQ29" s="408"/>
      <c r="BR29" s="408"/>
      <c r="BS29" s="408"/>
      <c r="BT29" s="408"/>
      <c r="BU29" s="409"/>
      <c r="BV29" s="407">
        <v>1439394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6775768</v>
      </c>
      <c r="BO30" s="411"/>
      <c r="BP30" s="411"/>
      <c r="BQ30" s="411"/>
      <c r="BR30" s="411"/>
      <c r="BS30" s="411"/>
      <c r="BT30" s="411"/>
      <c r="BU30" s="412"/>
      <c r="BV30" s="410">
        <v>6758884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191</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194</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多久市国民健康保険事業特別会計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IF('各会計、関係団体の財政状況及び健全化判断比率'!B30="","",'各会計、関係団体の財政状況及び健全化判断比率'!B30)</f>
        <v>多久市水道事業会計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多久市公共下水道事業特別会計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天山地区共同衛生処理場組合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多久市土地開発公社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多久市土地区画整理事業特別会計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多久市後期高齢者医療特別会計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IF('各会計、関係団体の財政状況及び健全化判断比率'!B31="","",'各会計、関係団体の財政状況及び健全化判断比率'!B31)</f>
        <v>多久市病院事業会計</v>
      </c>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多久市農業集落排水事業特別会計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天山地区共同斎場組合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一般財団法人　多久市学校給食振興会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多久市給与管理・物品調達特別会計</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IF('各会計、関係団体の財政状況及び健全化判断比率'!B34="","",'各会計、関係団体の財政状況及び健全化判断比率'!B34)</f>
        <v>多久市宅地造成事業特別会計</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佐賀中部広域連合（普通会計）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公益財団法人　孔子の里</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佐賀中部広域連合（介護保険会計）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佐賀西部広域水道企業団</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佐賀県後期高齢者医療広域連合（普通会計）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佐賀県後期高齢者医療広域連合（特別会計）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佐賀県市町総合事務組合（一般会計）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佐賀県市町総合事務組合（交通災害共済）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天山地区共同環境組合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NV58a9KEVUiQrxFgAOS025UfmMZ6g0A6GFbktnlUWvgMyPiQNM+mp0oAh7iyTigNoieeAFEX/vB0Urx00ihGbA==" saltValue="+WdMVAn5u8Ek0d4JXRYp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1975161</v>
      </c>
      <c r="S5" s="669"/>
      <c r="T5" s="669"/>
      <c r="U5" s="669"/>
      <c r="V5" s="669"/>
      <c r="W5" s="669"/>
      <c r="X5" s="669"/>
      <c r="Y5" s="715"/>
      <c r="Z5" s="733">
        <v>15.6</v>
      </c>
      <c r="AA5" s="733"/>
      <c r="AB5" s="733"/>
      <c r="AC5" s="733"/>
      <c r="AD5" s="734">
        <v>1975161</v>
      </c>
      <c r="AE5" s="734"/>
      <c r="AF5" s="734"/>
      <c r="AG5" s="734"/>
      <c r="AH5" s="734"/>
      <c r="AI5" s="734"/>
      <c r="AJ5" s="734"/>
      <c r="AK5" s="734"/>
      <c r="AL5" s="716">
        <v>34.5</v>
      </c>
      <c r="AM5" s="685"/>
      <c r="AN5" s="685"/>
      <c r="AO5" s="717"/>
      <c r="AP5" s="702" t="s">
        <v>223</v>
      </c>
      <c r="AQ5" s="703"/>
      <c r="AR5" s="703"/>
      <c r="AS5" s="703"/>
      <c r="AT5" s="703"/>
      <c r="AU5" s="703"/>
      <c r="AV5" s="703"/>
      <c r="AW5" s="703"/>
      <c r="AX5" s="703"/>
      <c r="AY5" s="703"/>
      <c r="AZ5" s="703"/>
      <c r="BA5" s="703"/>
      <c r="BB5" s="703"/>
      <c r="BC5" s="703"/>
      <c r="BD5" s="703"/>
      <c r="BE5" s="703"/>
      <c r="BF5" s="704"/>
      <c r="BG5" s="603">
        <v>1975161</v>
      </c>
      <c r="BH5" s="606"/>
      <c r="BI5" s="606"/>
      <c r="BJ5" s="606"/>
      <c r="BK5" s="606"/>
      <c r="BL5" s="606"/>
      <c r="BM5" s="606"/>
      <c r="BN5" s="607"/>
      <c r="BO5" s="665">
        <v>100</v>
      </c>
      <c r="BP5" s="665"/>
      <c r="BQ5" s="665"/>
      <c r="BR5" s="665"/>
      <c r="BS5" s="666">
        <v>20839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109640</v>
      </c>
      <c r="S6" s="606"/>
      <c r="T6" s="606"/>
      <c r="U6" s="606"/>
      <c r="V6" s="606"/>
      <c r="W6" s="606"/>
      <c r="X6" s="606"/>
      <c r="Y6" s="607"/>
      <c r="Z6" s="665">
        <v>0.9</v>
      </c>
      <c r="AA6" s="665"/>
      <c r="AB6" s="665"/>
      <c r="AC6" s="665"/>
      <c r="AD6" s="666">
        <v>109640</v>
      </c>
      <c r="AE6" s="666"/>
      <c r="AF6" s="666"/>
      <c r="AG6" s="666"/>
      <c r="AH6" s="666"/>
      <c r="AI6" s="666"/>
      <c r="AJ6" s="666"/>
      <c r="AK6" s="666"/>
      <c r="AL6" s="608">
        <v>1.9</v>
      </c>
      <c r="AM6" s="609"/>
      <c r="AN6" s="609"/>
      <c r="AO6" s="667"/>
      <c r="AP6" s="600" t="s">
        <v>228</v>
      </c>
      <c r="AQ6" s="601"/>
      <c r="AR6" s="601"/>
      <c r="AS6" s="601"/>
      <c r="AT6" s="601"/>
      <c r="AU6" s="601"/>
      <c r="AV6" s="601"/>
      <c r="AW6" s="601"/>
      <c r="AX6" s="601"/>
      <c r="AY6" s="601"/>
      <c r="AZ6" s="601"/>
      <c r="BA6" s="601"/>
      <c r="BB6" s="601"/>
      <c r="BC6" s="601"/>
      <c r="BD6" s="601"/>
      <c r="BE6" s="601"/>
      <c r="BF6" s="602"/>
      <c r="BG6" s="603">
        <v>1975161</v>
      </c>
      <c r="BH6" s="606"/>
      <c r="BI6" s="606"/>
      <c r="BJ6" s="606"/>
      <c r="BK6" s="606"/>
      <c r="BL6" s="606"/>
      <c r="BM6" s="606"/>
      <c r="BN6" s="607"/>
      <c r="BO6" s="665">
        <v>100</v>
      </c>
      <c r="BP6" s="665"/>
      <c r="BQ6" s="665"/>
      <c r="BR6" s="665"/>
      <c r="BS6" s="666">
        <v>20839</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156392</v>
      </c>
      <c r="CS6" s="606"/>
      <c r="CT6" s="606"/>
      <c r="CU6" s="606"/>
      <c r="CV6" s="606"/>
      <c r="CW6" s="606"/>
      <c r="CX6" s="606"/>
      <c r="CY6" s="607"/>
      <c r="CZ6" s="716">
        <v>1.3</v>
      </c>
      <c r="DA6" s="685"/>
      <c r="DB6" s="685"/>
      <c r="DC6" s="719"/>
      <c r="DD6" s="611" t="s">
        <v>169</v>
      </c>
      <c r="DE6" s="606"/>
      <c r="DF6" s="606"/>
      <c r="DG6" s="606"/>
      <c r="DH6" s="606"/>
      <c r="DI6" s="606"/>
      <c r="DJ6" s="606"/>
      <c r="DK6" s="606"/>
      <c r="DL6" s="606"/>
      <c r="DM6" s="606"/>
      <c r="DN6" s="606"/>
      <c r="DO6" s="606"/>
      <c r="DP6" s="607"/>
      <c r="DQ6" s="611">
        <v>156392</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3487</v>
      </c>
      <c r="S7" s="606"/>
      <c r="T7" s="606"/>
      <c r="U7" s="606"/>
      <c r="V7" s="606"/>
      <c r="W7" s="606"/>
      <c r="X7" s="606"/>
      <c r="Y7" s="607"/>
      <c r="Z7" s="665">
        <v>0</v>
      </c>
      <c r="AA7" s="665"/>
      <c r="AB7" s="665"/>
      <c r="AC7" s="665"/>
      <c r="AD7" s="666">
        <v>3487</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823713</v>
      </c>
      <c r="BH7" s="606"/>
      <c r="BI7" s="606"/>
      <c r="BJ7" s="606"/>
      <c r="BK7" s="606"/>
      <c r="BL7" s="606"/>
      <c r="BM7" s="606"/>
      <c r="BN7" s="607"/>
      <c r="BO7" s="665">
        <v>41.7</v>
      </c>
      <c r="BP7" s="665"/>
      <c r="BQ7" s="665"/>
      <c r="BR7" s="665"/>
      <c r="BS7" s="666">
        <v>20839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1601955</v>
      </c>
      <c r="CS7" s="606"/>
      <c r="CT7" s="606"/>
      <c r="CU7" s="606"/>
      <c r="CV7" s="606"/>
      <c r="CW7" s="606"/>
      <c r="CX7" s="606"/>
      <c r="CY7" s="607"/>
      <c r="CZ7" s="665">
        <v>13</v>
      </c>
      <c r="DA7" s="665"/>
      <c r="DB7" s="665"/>
      <c r="DC7" s="665"/>
      <c r="DD7" s="611">
        <v>9719</v>
      </c>
      <c r="DE7" s="606"/>
      <c r="DF7" s="606"/>
      <c r="DG7" s="606"/>
      <c r="DH7" s="606"/>
      <c r="DI7" s="606"/>
      <c r="DJ7" s="606"/>
      <c r="DK7" s="606"/>
      <c r="DL7" s="606"/>
      <c r="DM7" s="606"/>
      <c r="DN7" s="606"/>
      <c r="DO7" s="606"/>
      <c r="DP7" s="607"/>
      <c r="DQ7" s="611">
        <v>1388613</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5402</v>
      </c>
      <c r="S8" s="606"/>
      <c r="T8" s="606"/>
      <c r="U8" s="606"/>
      <c r="V8" s="606"/>
      <c r="W8" s="606"/>
      <c r="X8" s="606"/>
      <c r="Y8" s="607"/>
      <c r="Z8" s="665">
        <v>0</v>
      </c>
      <c r="AA8" s="665"/>
      <c r="AB8" s="665"/>
      <c r="AC8" s="665"/>
      <c r="AD8" s="666">
        <v>5402</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31549</v>
      </c>
      <c r="BH8" s="606"/>
      <c r="BI8" s="606"/>
      <c r="BJ8" s="606"/>
      <c r="BK8" s="606"/>
      <c r="BL8" s="606"/>
      <c r="BM8" s="606"/>
      <c r="BN8" s="607"/>
      <c r="BO8" s="665">
        <v>1.6</v>
      </c>
      <c r="BP8" s="665"/>
      <c r="BQ8" s="665"/>
      <c r="BR8" s="665"/>
      <c r="BS8" s="611" t="s">
        <v>169</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3914943</v>
      </c>
      <c r="CS8" s="606"/>
      <c r="CT8" s="606"/>
      <c r="CU8" s="606"/>
      <c r="CV8" s="606"/>
      <c r="CW8" s="606"/>
      <c r="CX8" s="606"/>
      <c r="CY8" s="607"/>
      <c r="CZ8" s="665">
        <v>31.8</v>
      </c>
      <c r="DA8" s="665"/>
      <c r="DB8" s="665"/>
      <c r="DC8" s="665"/>
      <c r="DD8" s="611">
        <v>31357</v>
      </c>
      <c r="DE8" s="606"/>
      <c r="DF8" s="606"/>
      <c r="DG8" s="606"/>
      <c r="DH8" s="606"/>
      <c r="DI8" s="606"/>
      <c r="DJ8" s="606"/>
      <c r="DK8" s="606"/>
      <c r="DL8" s="606"/>
      <c r="DM8" s="606"/>
      <c r="DN8" s="606"/>
      <c r="DO8" s="606"/>
      <c r="DP8" s="607"/>
      <c r="DQ8" s="611">
        <v>1953854</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5477</v>
      </c>
      <c r="S9" s="606"/>
      <c r="T9" s="606"/>
      <c r="U9" s="606"/>
      <c r="V9" s="606"/>
      <c r="W9" s="606"/>
      <c r="X9" s="606"/>
      <c r="Y9" s="607"/>
      <c r="Z9" s="665">
        <v>0</v>
      </c>
      <c r="AA9" s="665"/>
      <c r="AB9" s="665"/>
      <c r="AC9" s="665"/>
      <c r="AD9" s="666">
        <v>5477</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617033</v>
      </c>
      <c r="BH9" s="606"/>
      <c r="BI9" s="606"/>
      <c r="BJ9" s="606"/>
      <c r="BK9" s="606"/>
      <c r="BL9" s="606"/>
      <c r="BM9" s="606"/>
      <c r="BN9" s="607"/>
      <c r="BO9" s="665">
        <v>31.2</v>
      </c>
      <c r="BP9" s="665"/>
      <c r="BQ9" s="665"/>
      <c r="BR9" s="665"/>
      <c r="BS9" s="611" t="s">
        <v>169</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953937</v>
      </c>
      <c r="CS9" s="606"/>
      <c r="CT9" s="606"/>
      <c r="CU9" s="606"/>
      <c r="CV9" s="606"/>
      <c r="CW9" s="606"/>
      <c r="CX9" s="606"/>
      <c r="CY9" s="607"/>
      <c r="CZ9" s="665">
        <v>7.8</v>
      </c>
      <c r="DA9" s="665"/>
      <c r="DB9" s="665"/>
      <c r="DC9" s="665"/>
      <c r="DD9" s="611">
        <v>62790</v>
      </c>
      <c r="DE9" s="606"/>
      <c r="DF9" s="606"/>
      <c r="DG9" s="606"/>
      <c r="DH9" s="606"/>
      <c r="DI9" s="606"/>
      <c r="DJ9" s="606"/>
      <c r="DK9" s="606"/>
      <c r="DL9" s="606"/>
      <c r="DM9" s="606"/>
      <c r="DN9" s="606"/>
      <c r="DO9" s="606"/>
      <c r="DP9" s="607"/>
      <c r="DQ9" s="611">
        <v>804596</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169</v>
      </c>
      <c r="S10" s="606"/>
      <c r="T10" s="606"/>
      <c r="U10" s="606"/>
      <c r="V10" s="606"/>
      <c r="W10" s="606"/>
      <c r="X10" s="606"/>
      <c r="Y10" s="607"/>
      <c r="Z10" s="665" t="s">
        <v>169</v>
      </c>
      <c r="AA10" s="665"/>
      <c r="AB10" s="665"/>
      <c r="AC10" s="665"/>
      <c r="AD10" s="666" t="s">
        <v>169</v>
      </c>
      <c r="AE10" s="666"/>
      <c r="AF10" s="666"/>
      <c r="AG10" s="666"/>
      <c r="AH10" s="666"/>
      <c r="AI10" s="666"/>
      <c r="AJ10" s="666"/>
      <c r="AK10" s="666"/>
      <c r="AL10" s="608" t="s">
        <v>169</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47421</v>
      </c>
      <c r="BH10" s="606"/>
      <c r="BI10" s="606"/>
      <c r="BJ10" s="606"/>
      <c r="BK10" s="606"/>
      <c r="BL10" s="606"/>
      <c r="BM10" s="606"/>
      <c r="BN10" s="607"/>
      <c r="BO10" s="665">
        <v>2.4</v>
      </c>
      <c r="BP10" s="665"/>
      <c r="BQ10" s="665"/>
      <c r="BR10" s="665"/>
      <c r="BS10" s="611" t="s">
        <v>169</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10513</v>
      </c>
      <c r="CS10" s="606"/>
      <c r="CT10" s="606"/>
      <c r="CU10" s="606"/>
      <c r="CV10" s="606"/>
      <c r="CW10" s="606"/>
      <c r="CX10" s="606"/>
      <c r="CY10" s="607"/>
      <c r="CZ10" s="665">
        <v>0.1</v>
      </c>
      <c r="DA10" s="665"/>
      <c r="DB10" s="665"/>
      <c r="DC10" s="665"/>
      <c r="DD10" s="611" t="s">
        <v>169</v>
      </c>
      <c r="DE10" s="606"/>
      <c r="DF10" s="606"/>
      <c r="DG10" s="606"/>
      <c r="DH10" s="606"/>
      <c r="DI10" s="606"/>
      <c r="DJ10" s="606"/>
      <c r="DK10" s="606"/>
      <c r="DL10" s="606"/>
      <c r="DM10" s="606"/>
      <c r="DN10" s="606"/>
      <c r="DO10" s="606"/>
      <c r="DP10" s="607"/>
      <c r="DQ10" s="611">
        <v>480</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169</v>
      </c>
      <c r="S11" s="606"/>
      <c r="T11" s="606"/>
      <c r="U11" s="606"/>
      <c r="V11" s="606"/>
      <c r="W11" s="606"/>
      <c r="X11" s="606"/>
      <c r="Y11" s="607"/>
      <c r="Z11" s="665" t="s">
        <v>169</v>
      </c>
      <c r="AA11" s="665"/>
      <c r="AB11" s="665"/>
      <c r="AC11" s="665"/>
      <c r="AD11" s="666" t="s">
        <v>169</v>
      </c>
      <c r="AE11" s="666"/>
      <c r="AF11" s="666"/>
      <c r="AG11" s="666"/>
      <c r="AH11" s="666"/>
      <c r="AI11" s="666"/>
      <c r="AJ11" s="666"/>
      <c r="AK11" s="666"/>
      <c r="AL11" s="608" t="s">
        <v>169</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127710</v>
      </c>
      <c r="BH11" s="606"/>
      <c r="BI11" s="606"/>
      <c r="BJ11" s="606"/>
      <c r="BK11" s="606"/>
      <c r="BL11" s="606"/>
      <c r="BM11" s="606"/>
      <c r="BN11" s="607"/>
      <c r="BO11" s="665">
        <v>6.5</v>
      </c>
      <c r="BP11" s="665"/>
      <c r="BQ11" s="665"/>
      <c r="BR11" s="665"/>
      <c r="BS11" s="611">
        <v>20839</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561948</v>
      </c>
      <c r="CS11" s="606"/>
      <c r="CT11" s="606"/>
      <c r="CU11" s="606"/>
      <c r="CV11" s="606"/>
      <c r="CW11" s="606"/>
      <c r="CX11" s="606"/>
      <c r="CY11" s="607"/>
      <c r="CZ11" s="665">
        <v>4.5999999999999996</v>
      </c>
      <c r="DA11" s="665"/>
      <c r="DB11" s="665"/>
      <c r="DC11" s="665"/>
      <c r="DD11" s="611">
        <v>173683</v>
      </c>
      <c r="DE11" s="606"/>
      <c r="DF11" s="606"/>
      <c r="DG11" s="606"/>
      <c r="DH11" s="606"/>
      <c r="DI11" s="606"/>
      <c r="DJ11" s="606"/>
      <c r="DK11" s="606"/>
      <c r="DL11" s="606"/>
      <c r="DM11" s="606"/>
      <c r="DN11" s="606"/>
      <c r="DO11" s="606"/>
      <c r="DP11" s="607"/>
      <c r="DQ11" s="611">
        <v>316406</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338163</v>
      </c>
      <c r="S12" s="606"/>
      <c r="T12" s="606"/>
      <c r="U12" s="606"/>
      <c r="V12" s="606"/>
      <c r="W12" s="606"/>
      <c r="X12" s="606"/>
      <c r="Y12" s="607"/>
      <c r="Z12" s="665">
        <v>2.7</v>
      </c>
      <c r="AA12" s="665"/>
      <c r="AB12" s="665"/>
      <c r="AC12" s="665"/>
      <c r="AD12" s="666">
        <v>338163</v>
      </c>
      <c r="AE12" s="666"/>
      <c r="AF12" s="666"/>
      <c r="AG12" s="666"/>
      <c r="AH12" s="666"/>
      <c r="AI12" s="666"/>
      <c r="AJ12" s="666"/>
      <c r="AK12" s="666"/>
      <c r="AL12" s="608">
        <v>5.9</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942992</v>
      </c>
      <c r="BH12" s="606"/>
      <c r="BI12" s="606"/>
      <c r="BJ12" s="606"/>
      <c r="BK12" s="606"/>
      <c r="BL12" s="606"/>
      <c r="BM12" s="606"/>
      <c r="BN12" s="607"/>
      <c r="BO12" s="665">
        <v>47.7</v>
      </c>
      <c r="BP12" s="665"/>
      <c r="BQ12" s="665"/>
      <c r="BR12" s="665"/>
      <c r="BS12" s="611" t="s">
        <v>169</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1743943</v>
      </c>
      <c r="CS12" s="606"/>
      <c r="CT12" s="606"/>
      <c r="CU12" s="606"/>
      <c r="CV12" s="606"/>
      <c r="CW12" s="606"/>
      <c r="CX12" s="606"/>
      <c r="CY12" s="607"/>
      <c r="CZ12" s="665">
        <v>14.2</v>
      </c>
      <c r="DA12" s="665"/>
      <c r="DB12" s="665"/>
      <c r="DC12" s="665"/>
      <c r="DD12" s="611">
        <v>1535809</v>
      </c>
      <c r="DE12" s="606"/>
      <c r="DF12" s="606"/>
      <c r="DG12" s="606"/>
      <c r="DH12" s="606"/>
      <c r="DI12" s="606"/>
      <c r="DJ12" s="606"/>
      <c r="DK12" s="606"/>
      <c r="DL12" s="606"/>
      <c r="DM12" s="606"/>
      <c r="DN12" s="606"/>
      <c r="DO12" s="606"/>
      <c r="DP12" s="607"/>
      <c r="DQ12" s="611">
        <v>207358</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34215</v>
      </c>
      <c r="S13" s="606"/>
      <c r="T13" s="606"/>
      <c r="U13" s="606"/>
      <c r="V13" s="606"/>
      <c r="W13" s="606"/>
      <c r="X13" s="606"/>
      <c r="Y13" s="607"/>
      <c r="Z13" s="665">
        <v>0.3</v>
      </c>
      <c r="AA13" s="665"/>
      <c r="AB13" s="665"/>
      <c r="AC13" s="665"/>
      <c r="AD13" s="666">
        <v>34215</v>
      </c>
      <c r="AE13" s="666"/>
      <c r="AF13" s="666"/>
      <c r="AG13" s="666"/>
      <c r="AH13" s="666"/>
      <c r="AI13" s="666"/>
      <c r="AJ13" s="666"/>
      <c r="AK13" s="666"/>
      <c r="AL13" s="608">
        <v>0.6</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938278</v>
      </c>
      <c r="BH13" s="606"/>
      <c r="BI13" s="606"/>
      <c r="BJ13" s="606"/>
      <c r="BK13" s="606"/>
      <c r="BL13" s="606"/>
      <c r="BM13" s="606"/>
      <c r="BN13" s="607"/>
      <c r="BO13" s="665">
        <v>47.5</v>
      </c>
      <c r="BP13" s="665"/>
      <c r="BQ13" s="665"/>
      <c r="BR13" s="665"/>
      <c r="BS13" s="611" t="s">
        <v>169</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784877</v>
      </c>
      <c r="CS13" s="606"/>
      <c r="CT13" s="606"/>
      <c r="CU13" s="606"/>
      <c r="CV13" s="606"/>
      <c r="CW13" s="606"/>
      <c r="CX13" s="606"/>
      <c r="CY13" s="607"/>
      <c r="CZ13" s="665">
        <v>6.4</v>
      </c>
      <c r="DA13" s="665"/>
      <c r="DB13" s="665"/>
      <c r="DC13" s="665"/>
      <c r="DD13" s="611">
        <v>384950</v>
      </c>
      <c r="DE13" s="606"/>
      <c r="DF13" s="606"/>
      <c r="DG13" s="606"/>
      <c r="DH13" s="606"/>
      <c r="DI13" s="606"/>
      <c r="DJ13" s="606"/>
      <c r="DK13" s="606"/>
      <c r="DL13" s="606"/>
      <c r="DM13" s="606"/>
      <c r="DN13" s="606"/>
      <c r="DO13" s="606"/>
      <c r="DP13" s="607"/>
      <c r="DQ13" s="611">
        <v>426772</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169</v>
      </c>
      <c r="S14" s="606"/>
      <c r="T14" s="606"/>
      <c r="U14" s="606"/>
      <c r="V14" s="606"/>
      <c r="W14" s="606"/>
      <c r="X14" s="606"/>
      <c r="Y14" s="607"/>
      <c r="Z14" s="665" t="s">
        <v>169</v>
      </c>
      <c r="AA14" s="665"/>
      <c r="AB14" s="665"/>
      <c r="AC14" s="665"/>
      <c r="AD14" s="666" t="s">
        <v>169</v>
      </c>
      <c r="AE14" s="666"/>
      <c r="AF14" s="666"/>
      <c r="AG14" s="666"/>
      <c r="AH14" s="666"/>
      <c r="AI14" s="666"/>
      <c r="AJ14" s="666"/>
      <c r="AK14" s="666"/>
      <c r="AL14" s="608" t="s">
        <v>169</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72952</v>
      </c>
      <c r="BH14" s="606"/>
      <c r="BI14" s="606"/>
      <c r="BJ14" s="606"/>
      <c r="BK14" s="606"/>
      <c r="BL14" s="606"/>
      <c r="BM14" s="606"/>
      <c r="BN14" s="607"/>
      <c r="BO14" s="665">
        <v>3.7</v>
      </c>
      <c r="BP14" s="665"/>
      <c r="BQ14" s="665"/>
      <c r="BR14" s="665"/>
      <c r="BS14" s="611" t="s">
        <v>169</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420326</v>
      </c>
      <c r="CS14" s="606"/>
      <c r="CT14" s="606"/>
      <c r="CU14" s="606"/>
      <c r="CV14" s="606"/>
      <c r="CW14" s="606"/>
      <c r="CX14" s="606"/>
      <c r="CY14" s="607"/>
      <c r="CZ14" s="665">
        <v>3.4</v>
      </c>
      <c r="DA14" s="665"/>
      <c r="DB14" s="665"/>
      <c r="DC14" s="665"/>
      <c r="DD14" s="611">
        <v>53031</v>
      </c>
      <c r="DE14" s="606"/>
      <c r="DF14" s="606"/>
      <c r="DG14" s="606"/>
      <c r="DH14" s="606"/>
      <c r="DI14" s="606"/>
      <c r="DJ14" s="606"/>
      <c r="DK14" s="606"/>
      <c r="DL14" s="606"/>
      <c r="DM14" s="606"/>
      <c r="DN14" s="606"/>
      <c r="DO14" s="606"/>
      <c r="DP14" s="607"/>
      <c r="DQ14" s="611">
        <v>336707</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25233</v>
      </c>
      <c r="S15" s="606"/>
      <c r="T15" s="606"/>
      <c r="U15" s="606"/>
      <c r="V15" s="606"/>
      <c r="W15" s="606"/>
      <c r="X15" s="606"/>
      <c r="Y15" s="607"/>
      <c r="Z15" s="665">
        <v>0.2</v>
      </c>
      <c r="AA15" s="665"/>
      <c r="AB15" s="665"/>
      <c r="AC15" s="665"/>
      <c r="AD15" s="666">
        <v>25233</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135504</v>
      </c>
      <c r="BH15" s="606"/>
      <c r="BI15" s="606"/>
      <c r="BJ15" s="606"/>
      <c r="BK15" s="606"/>
      <c r="BL15" s="606"/>
      <c r="BM15" s="606"/>
      <c r="BN15" s="607"/>
      <c r="BO15" s="665">
        <v>6.9</v>
      </c>
      <c r="BP15" s="665"/>
      <c r="BQ15" s="665"/>
      <c r="BR15" s="665"/>
      <c r="BS15" s="611" t="s">
        <v>169</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753007</v>
      </c>
      <c r="CS15" s="606"/>
      <c r="CT15" s="606"/>
      <c r="CU15" s="606"/>
      <c r="CV15" s="606"/>
      <c r="CW15" s="606"/>
      <c r="CX15" s="606"/>
      <c r="CY15" s="607"/>
      <c r="CZ15" s="665">
        <v>6.1</v>
      </c>
      <c r="DA15" s="665"/>
      <c r="DB15" s="665"/>
      <c r="DC15" s="665"/>
      <c r="DD15" s="611">
        <v>95669</v>
      </c>
      <c r="DE15" s="606"/>
      <c r="DF15" s="606"/>
      <c r="DG15" s="606"/>
      <c r="DH15" s="606"/>
      <c r="DI15" s="606"/>
      <c r="DJ15" s="606"/>
      <c r="DK15" s="606"/>
      <c r="DL15" s="606"/>
      <c r="DM15" s="606"/>
      <c r="DN15" s="606"/>
      <c r="DO15" s="606"/>
      <c r="DP15" s="607"/>
      <c r="DQ15" s="611">
        <v>599873</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169</v>
      </c>
      <c r="S16" s="606"/>
      <c r="T16" s="606"/>
      <c r="U16" s="606"/>
      <c r="V16" s="606"/>
      <c r="W16" s="606"/>
      <c r="X16" s="606"/>
      <c r="Y16" s="607"/>
      <c r="Z16" s="665" t="s">
        <v>169</v>
      </c>
      <c r="AA16" s="665"/>
      <c r="AB16" s="665"/>
      <c r="AC16" s="665"/>
      <c r="AD16" s="666" t="s">
        <v>169</v>
      </c>
      <c r="AE16" s="666"/>
      <c r="AF16" s="666"/>
      <c r="AG16" s="666"/>
      <c r="AH16" s="666"/>
      <c r="AI16" s="666"/>
      <c r="AJ16" s="666"/>
      <c r="AK16" s="666"/>
      <c r="AL16" s="608" t="s">
        <v>169</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169</v>
      </c>
      <c r="BH16" s="606"/>
      <c r="BI16" s="606"/>
      <c r="BJ16" s="606"/>
      <c r="BK16" s="606"/>
      <c r="BL16" s="606"/>
      <c r="BM16" s="606"/>
      <c r="BN16" s="607"/>
      <c r="BO16" s="665" t="s">
        <v>169</v>
      </c>
      <c r="BP16" s="665"/>
      <c r="BQ16" s="665"/>
      <c r="BR16" s="665"/>
      <c r="BS16" s="611" t="s">
        <v>169</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112893</v>
      </c>
      <c r="CS16" s="606"/>
      <c r="CT16" s="606"/>
      <c r="CU16" s="606"/>
      <c r="CV16" s="606"/>
      <c r="CW16" s="606"/>
      <c r="CX16" s="606"/>
      <c r="CY16" s="607"/>
      <c r="CZ16" s="665">
        <v>0.9</v>
      </c>
      <c r="DA16" s="665"/>
      <c r="DB16" s="665"/>
      <c r="DC16" s="665"/>
      <c r="DD16" s="611" t="s">
        <v>169</v>
      </c>
      <c r="DE16" s="606"/>
      <c r="DF16" s="606"/>
      <c r="DG16" s="606"/>
      <c r="DH16" s="606"/>
      <c r="DI16" s="606"/>
      <c r="DJ16" s="606"/>
      <c r="DK16" s="606"/>
      <c r="DL16" s="606"/>
      <c r="DM16" s="606"/>
      <c r="DN16" s="606"/>
      <c r="DO16" s="606"/>
      <c r="DP16" s="607"/>
      <c r="DQ16" s="611">
        <v>12158</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8135</v>
      </c>
      <c r="S17" s="606"/>
      <c r="T17" s="606"/>
      <c r="U17" s="606"/>
      <c r="V17" s="606"/>
      <c r="W17" s="606"/>
      <c r="X17" s="606"/>
      <c r="Y17" s="607"/>
      <c r="Z17" s="665">
        <v>0.1</v>
      </c>
      <c r="AA17" s="665"/>
      <c r="AB17" s="665"/>
      <c r="AC17" s="665"/>
      <c r="AD17" s="666">
        <v>8135</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169</v>
      </c>
      <c r="BH17" s="606"/>
      <c r="BI17" s="606"/>
      <c r="BJ17" s="606"/>
      <c r="BK17" s="606"/>
      <c r="BL17" s="606"/>
      <c r="BM17" s="606"/>
      <c r="BN17" s="607"/>
      <c r="BO17" s="665" t="s">
        <v>169</v>
      </c>
      <c r="BP17" s="665"/>
      <c r="BQ17" s="665"/>
      <c r="BR17" s="665"/>
      <c r="BS17" s="611" t="s">
        <v>169</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1277379</v>
      </c>
      <c r="CS17" s="606"/>
      <c r="CT17" s="606"/>
      <c r="CU17" s="606"/>
      <c r="CV17" s="606"/>
      <c r="CW17" s="606"/>
      <c r="CX17" s="606"/>
      <c r="CY17" s="607"/>
      <c r="CZ17" s="665">
        <v>10.4</v>
      </c>
      <c r="DA17" s="665"/>
      <c r="DB17" s="665"/>
      <c r="DC17" s="665"/>
      <c r="DD17" s="611" t="s">
        <v>169</v>
      </c>
      <c r="DE17" s="606"/>
      <c r="DF17" s="606"/>
      <c r="DG17" s="606"/>
      <c r="DH17" s="606"/>
      <c r="DI17" s="606"/>
      <c r="DJ17" s="606"/>
      <c r="DK17" s="606"/>
      <c r="DL17" s="606"/>
      <c r="DM17" s="606"/>
      <c r="DN17" s="606"/>
      <c r="DO17" s="606"/>
      <c r="DP17" s="607"/>
      <c r="DQ17" s="611">
        <v>1223860</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4161265</v>
      </c>
      <c r="S18" s="606"/>
      <c r="T18" s="606"/>
      <c r="U18" s="606"/>
      <c r="V18" s="606"/>
      <c r="W18" s="606"/>
      <c r="X18" s="606"/>
      <c r="Y18" s="607"/>
      <c r="Z18" s="665">
        <v>32.9</v>
      </c>
      <c r="AA18" s="665"/>
      <c r="AB18" s="665"/>
      <c r="AC18" s="665"/>
      <c r="AD18" s="666">
        <v>3192926</v>
      </c>
      <c r="AE18" s="666"/>
      <c r="AF18" s="666"/>
      <c r="AG18" s="666"/>
      <c r="AH18" s="666"/>
      <c r="AI18" s="666"/>
      <c r="AJ18" s="666"/>
      <c r="AK18" s="666"/>
      <c r="AL18" s="608">
        <v>55.7</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169</v>
      </c>
      <c r="BH18" s="606"/>
      <c r="BI18" s="606"/>
      <c r="BJ18" s="606"/>
      <c r="BK18" s="606"/>
      <c r="BL18" s="606"/>
      <c r="BM18" s="606"/>
      <c r="BN18" s="607"/>
      <c r="BO18" s="665" t="s">
        <v>169</v>
      </c>
      <c r="BP18" s="665"/>
      <c r="BQ18" s="665"/>
      <c r="BR18" s="665"/>
      <c r="BS18" s="611" t="s">
        <v>169</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169</v>
      </c>
      <c r="CS18" s="606"/>
      <c r="CT18" s="606"/>
      <c r="CU18" s="606"/>
      <c r="CV18" s="606"/>
      <c r="CW18" s="606"/>
      <c r="CX18" s="606"/>
      <c r="CY18" s="607"/>
      <c r="CZ18" s="665" t="s">
        <v>169</v>
      </c>
      <c r="DA18" s="665"/>
      <c r="DB18" s="665"/>
      <c r="DC18" s="665"/>
      <c r="DD18" s="611" t="s">
        <v>169</v>
      </c>
      <c r="DE18" s="606"/>
      <c r="DF18" s="606"/>
      <c r="DG18" s="606"/>
      <c r="DH18" s="606"/>
      <c r="DI18" s="606"/>
      <c r="DJ18" s="606"/>
      <c r="DK18" s="606"/>
      <c r="DL18" s="606"/>
      <c r="DM18" s="606"/>
      <c r="DN18" s="606"/>
      <c r="DO18" s="606"/>
      <c r="DP18" s="607"/>
      <c r="DQ18" s="611" t="s">
        <v>169</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3192926</v>
      </c>
      <c r="S19" s="606"/>
      <c r="T19" s="606"/>
      <c r="U19" s="606"/>
      <c r="V19" s="606"/>
      <c r="W19" s="606"/>
      <c r="X19" s="606"/>
      <c r="Y19" s="607"/>
      <c r="Z19" s="665">
        <v>25.2</v>
      </c>
      <c r="AA19" s="665"/>
      <c r="AB19" s="665"/>
      <c r="AC19" s="665"/>
      <c r="AD19" s="666">
        <v>3192926</v>
      </c>
      <c r="AE19" s="666"/>
      <c r="AF19" s="666"/>
      <c r="AG19" s="666"/>
      <c r="AH19" s="666"/>
      <c r="AI19" s="666"/>
      <c r="AJ19" s="666"/>
      <c r="AK19" s="666"/>
      <c r="AL19" s="608">
        <v>55.7</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169</v>
      </c>
      <c r="BH19" s="606"/>
      <c r="BI19" s="606"/>
      <c r="BJ19" s="606"/>
      <c r="BK19" s="606"/>
      <c r="BL19" s="606"/>
      <c r="BM19" s="606"/>
      <c r="BN19" s="607"/>
      <c r="BO19" s="665" t="s">
        <v>169</v>
      </c>
      <c r="BP19" s="665"/>
      <c r="BQ19" s="665"/>
      <c r="BR19" s="665"/>
      <c r="BS19" s="611" t="s">
        <v>169</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169</v>
      </c>
      <c r="CS19" s="606"/>
      <c r="CT19" s="606"/>
      <c r="CU19" s="606"/>
      <c r="CV19" s="606"/>
      <c r="CW19" s="606"/>
      <c r="CX19" s="606"/>
      <c r="CY19" s="607"/>
      <c r="CZ19" s="665" t="s">
        <v>169</v>
      </c>
      <c r="DA19" s="665"/>
      <c r="DB19" s="665"/>
      <c r="DC19" s="665"/>
      <c r="DD19" s="611" t="s">
        <v>169</v>
      </c>
      <c r="DE19" s="606"/>
      <c r="DF19" s="606"/>
      <c r="DG19" s="606"/>
      <c r="DH19" s="606"/>
      <c r="DI19" s="606"/>
      <c r="DJ19" s="606"/>
      <c r="DK19" s="606"/>
      <c r="DL19" s="606"/>
      <c r="DM19" s="606"/>
      <c r="DN19" s="606"/>
      <c r="DO19" s="606"/>
      <c r="DP19" s="607"/>
      <c r="DQ19" s="611" t="s">
        <v>169</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968339</v>
      </c>
      <c r="S20" s="606"/>
      <c r="T20" s="606"/>
      <c r="U20" s="606"/>
      <c r="V20" s="606"/>
      <c r="W20" s="606"/>
      <c r="X20" s="606"/>
      <c r="Y20" s="607"/>
      <c r="Z20" s="665">
        <v>7.6</v>
      </c>
      <c r="AA20" s="665"/>
      <c r="AB20" s="665"/>
      <c r="AC20" s="665"/>
      <c r="AD20" s="666" t="s">
        <v>169</v>
      </c>
      <c r="AE20" s="666"/>
      <c r="AF20" s="666"/>
      <c r="AG20" s="666"/>
      <c r="AH20" s="666"/>
      <c r="AI20" s="666"/>
      <c r="AJ20" s="666"/>
      <c r="AK20" s="666"/>
      <c r="AL20" s="608" t="s">
        <v>169</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169</v>
      </c>
      <c r="BH20" s="606"/>
      <c r="BI20" s="606"/>
      <c r="BJ20" s="606"/>
      <c r="BK20" s="606"/>
      <c r="BL20" s="606"/>
      <c r="BM20" s="606"/>
      <c r="BN20" s="607"/>
      <c r="BO20" s="665" t="s">
        <v>169</v>
      </c>
      <c r="BP20" s="665"/>
      <c r="BQ20" s="665"/>
      <c r="BR20" s="665"/>
      <c r="BS20" s="611" t="s">
        <v>169</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12292113</v>
      </c>
      <c r="CS20" s="606"/>
      <c r="CT20" s="606"/>
      <c r="CU20" s="606"/>
      <c r="CV20" s="606"/>
      <c r="CW20" s="606"/>
      <c r="CX20" s="606"/>
      <c r="CY20" s="607"/>
      <c r="CZ20" s="665">
        <v>100</v>
      </c>
      <c r="DA20" s="665"/>
      <c r="DB20" s="665"/>
      <c r="DC20" s="665"/>
      <c r="DD20" s="611">
        <v>2347008</v>
      </c>
      <c r="DE20" s="606"/>
      <c r="DF20" s="606"/>
      <c r="DG20" s="606"/>
      <c r="DH20" s="606"/>
      <c r="DI20" s="606"/>
      <c r="DJ20" s="606"/>
      <c r="DK20" s="606"/>
      <c r="DL20" s="606"/>
      <c r="DM20" s="606"/>
      <c r="DN20" s="606"/>
      <c r="DO20" s="606"/>
      <c r="DP20" s="607"/>
      <c r="DQ20" s="611">
        <v>7427069</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169</v>
      </c>
      <c r="S21" s="606"/>
      <c r="T21" s="606"/>
      <c r="U21" s="606"/>
      <c r="V21" s="606"/>
      <c r="W21" s="606"/>
      <c r="X21" s="606"/>
      <c r="Y21" s="607"/>
      <c r="Z21" s="665" t="s">
        <v>169</v>
      </c>
      <c r="AA21" s="665"/>
      <c r="AB21" s="665"/>
      <c r="AC21" s="665"/>
      <c r="AD21" s="666" t="s">
        <v>169</v>
      </c>
      <c r="AE21" s="666"/>
      <c r="AF21" s="666"/>
      <c r="AG21" s="666"/>
      <c r="AH21" s="666"/>
      <c r="AI21" s="666"/>
      <c r="AJ21" s="666"/>
      <c r="AK21" s="666"/>
      <c r="AL21" s="608" t="s">
        <v>169</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169</v>
      </c>
      <c r="BH21" s="606"/>
      <c r="BI21" s="606"/>
      <c r="BJ21" s="606"/>
      <c r="BK21" s="606"/>
      <c r="BL21" s="606"/>
      <c r="BM21" s="606"/>
      <c r="BN21" s="607"/>
      <c r="BO21" s="665" t="s">
        <v>169</v>
      </c>
      <c r="BP21" s="665"/>
      <c r="BQ21" s="665"/>
      <c r="BR21" s="665"/>
      <c r="BS21" s="611" t="s">
        <v>169</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6666178</v>
      </c>
      <c r="S22" s="606"/>
      <c r="T22" s="606"/>
      <c r="U22" s="606"/>
      <c r="V22" s="606"/>
      <c r="W22" s="606"/>
      <c r="X22" s="606"/>
      <c r="Y22" s="607"/>
      <c r="Z22" s="665">
        <v>52.6</v>
      </c>
      <c r="AA22" s="665"/>
      <c r="AB22" s="665"/>
      <c r="AC22" s="665"/>
      <c r="AD22" s="666">
        <v>5697839</v>
      </c>
      <c r="AE22" s="666"/>
      <c r="AF22" s="666"/>
      <c r="AG22" s="666"/>
      <c r="AH22" s="666"/>
      <c r="AI22" s="666"/>
      <c r="AJ22" s="666"/>
      <c r="AK22" s="666"/>
      <c r="AL22" s="608">
        <v>99.5</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169</v>
      </c>
      <c r="BH22" s="606"/>
      <c r="BI22" s="606"/>
      <c r="BJ22" s="606"/>
      <c r="BK22" s="606"/>
      <c r="BL22" s="606"/>
      <c r="BM22" s="606"/>
      <c r="BN22" s="607"/>
      <c r="BO22" s="665" t="s">
        <v>169</v>
      </c>
      <c r="BP22" s="665"/>
      <c r="BQ22" s="665"/>
      <c r="BR22" s="665"/>
      <c r="BS22" s="611" t="s">
        <v>169</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3575</v>
      </c>
      <c r="S23" s="606"/>
      <c r="T23" s="606"/>
      <c r="U23" s="606"/>
      <c r="V23" s="606"/>
      <c r="W23" s="606"/>
      <c r="X23" s="606"/>
      <c r="Y23" s="607"/>
      <c r="Z23" s="665">
        <v>0</v>
      </c>
      <c r="AA23" s="665"/>
      <c r="AB23" s="665"/>
      <c r="AC23" s="665"/>
      <c r="AD23" s="666">
        <v>3575</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169</v>
      </c>
      <c r="BH23" s="606"/>
      <c r="BI23" s="606"/>
      <c r="BJ23" s="606"/>
      <c r="BK23" s="606"/>
      <c r="BL23" s="606"/>
      <c r="BM23" s="606"/>
      <c r="BN23" s="607"/>
      <c r="BO23" s="665" t="s">
        <v>169</v>
      </c>
      <c r="BP23" s="665"/>
      <c r="BQ23" s="665"/>
      <c r="BR23" s="665"/>
      <c r="BS23" s="611" t="s">
        <v>169</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245242</v>
      </c>
      <c r="S24" s="606"/>
      <c r="T24" s="606"/>
      <c r="U24" s="606"/>
      <c r="V24" s="606"/>
      <c r="W24" s="606"/>
      <c r="X24" s="606"/>
      <c r="Y24" s="607"/>
      <c r="Z24" s="665">
        <v>1.9</v>
      </c>
      <c r="AA24" s="665"/>
      <c r="AB24" s="665"/>
      <c r="AC24" s="665"/>
      <c r="AD24" s="666" t="s">
        <v>169</v>
      </c>
      <c r="AE24" s="666"/>
      <c r="AF24" s="666"/>
      <c r="AG24" s="666"/>
      <c r="AH24" s="666"/>
      <c r="AI24" s="666"/>
      <c r="AJ24" s="666"/>
      <c r="AK24" s="666"/>
      <c r="AL24" s="608" t="s">
        <v>169</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169</v>
      </c>
      <c r="BH24" s="606"/>
      <c r="BI24" s="606"/>
      <c r="BJ24" s="606"/>
      <c r="BK24" s="606"/>
      <c r="BL24" s="606"/>
      <c r="BM24" s="606"/>
      <c r="BN24" s="607"/>
      <c r="BO24" s="665" t="s">
        <v>169</v>
      </c>
      <c r="BP24" s="665"/>
      <c r="BQ24" s="665"/>
      <c r="BR24" s="665"/>
      <c r="BS24" s="611" t="s">
        <v>169</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5458396</v>
      </c>
      <c r="CS24" s="669"/>
      <c r="CT24" s="669"/>
      <c r="CU24" s="669"/>
      <c r="CV24" s="669"/>
      <c r="CW24" s="669"/>
      <c r="CX24" s="669"/>
      <c r="CY24" s="715"/>
      <c r="CZ24" s="716">
        <v>44.4</v>
      </c>
      <c r="DA24" s="685"/>
      <c r="DB24" s="685"/>
      <c r="DC24" s="719"/>
      <c r="DD24" s="714">
        <v>3640095</v>
      </c>
      <c r="DE24" s="669"/>
      <c r="DF24" s="669"/>
      <c r="DG24" s="669"/>
      <c r="DH24" s="669"/>
      <c r="DI24" s="669"/>
      <c r="DJ24" s="669"/>
      <c r="DK24" s="715"/>
      <c r="DL24" s="714">
        <v>3537858</v>
      </c>
      <c r="DM24" s="669"/>
      <c r="DN24" s="669"/>
      <c r="DO24" s="669"/>
      <c r="DP24" s="669"/>
      <c r="DQ24" s="669"/>
      <c r="DR24" s="669"/>
      <c r="DS24" s="669"/>
      <c r="DT24" s="669"/>
      <c r="DU24" s="669"/>
      <c r="DV24" s="715"/>
      <c r="DW24" s="716">
        <v>58.8</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110614</v>
      </c>
      <c r="S25" s="606"/>
      <c r="T25" s="606"/>
      <c r="U25" s="606"/>
      <c r="V25" s="606"/>
      <c r="W25" s="606"/>
      <c r="X25" s="606"/>
      <c r="Y25" s="607"/>
      <c r="Z25" s="665">
        <v>0.9</v>
      </c>
      <c r="AA25" s="665"/>
      <c r="AB25" s="665"/>
      <c r="AC25" s="665"/>
      <c r="AD25" s="666">
        <v>20430</v>
      </c>
      <c r="AE25" s="666"/>
      <c r="AF25" s="666"/>
      <c r="AG25" s="666"/>
      <c r="AH25" s="666"/>
      <c r="AI25" s="666"/>
      <c r="AJ25" s="666"/>
      <c r="AK25" s="666"/>
      <c r="AL25" s="608">
        <v>0.4</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169</v>
      </c>
      <c r="BH25" s="606"/>
      <c r="BI25" s="606"/>
      <c r="BJ25" s="606"/>
      <c r="BK25" s="606"/>
      <c r="BL25" s="606"/>
      <c r="BM25" s="606"/>
      <c r="BN25" s="607"/>
      <c r="BO25" s="665" t="s">
        <v>169</v>
      </c>
      <c r="BP25" s="665"/>
      <c r="BQ25" s="665"/>
      <c r="BR25" s="665"/>
      <c r="BS25" s="611" t="s">
        <v>169</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1754335</v>
      </c>
      <c r="CS25" s="604"/>
      <c r="CT25" s="604"/>
      <c r="CU25" s="604"/>
      <c r="CV25" s="604"/>
      <c r="CW25" s="604"/>
      <c r="CX25" s="604"/>
      <c r="CY25" s="605"/>
      <c r="CZ25" s="608">
        <v>14.3</v>
      </c>
      <c r="DA25" s="637"/>
      <c r="DB25" s="637"/>
      <c r="DC25" s="638"/>
      <c r="DD25" s="611">
        <v>1646115</v>
      </c>
      <c r="DE25" s="604"/>
      <c r="DF25" s="604"/>
      <c r="DG25" s="604"/>
      <c r="DH25" s="604"/>
      <c r="DI25" s="604"/>
      <c r="DJ25" s="604"/>
      <c r="DK25" s="605"/>
      <c r="DL25" s="611">
        <v>1560828</v>
      </c>
      <c r="DM25" s="604"/>
      <c r="DN25" s="604"/>
      <c r="DO25" s="604"/>
      <c r="DP25" s="604"/>
      <c r="DQ25" s="604"/>
      <c r="DR25" s="604"/>
      <c r="DS25" s="604"/>
      <c r="DT25" s="604"/>
      <c r="DU25" s="604"/>
      <c r="DV25" s="605"/>
      <c r="DW25" s="608">
        <v>26</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44989</v>
      </c>
      <c r="S26" s="606"/>
      <c r="T26" s="606"/>
      <c r="U26" s="606"/>
      <c r="V26" s="606"/>
      <c r="W26" s="606"/>
      <c r="X26" s="606"/>
      <c r="Y26" s="607"/>
      <c r="Z26" s="665">
        <v>0.4</v>
      </c>
      <c r="AA26" s="665"/>
      <c r="AB26" s="665"/>
      <c r="AC26" s="665"/>
      <c r="AD26" s="666" t="s">
        <v>169</v>
      </c>
      <c r="AE26" s="666"/>
      <c r="AF26" s="666"/>
      <c r="AG26" s="666"/>
      <c r="AH26" s="666"/>
      <c r="AI26" s="666"/>
      <c r="AJ26" s="666"/>
      <c r="AK26" s="666"/>
      <c r="AL26" s="608" t="s">
        <v>169</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169</v>
      </c>
      <c r="BP26" s="665"/>
      <c r="BQ26" s="665"/>
      <c r="BR26" s="665"/>
      <c r="BS26" s="611" t="s">
        <v>169</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1062590</v>
      </c>
      <c r="CS26" s="606"/>
      <c r="CT26" s="606"/>
      <c r="CU26" s="606"/>
      <c r="CV26" s="606"/>
      <c r="CW26" s="606"/>
      <c r="CX26" s="606"/>
      <c r="CY26" s="607"/>
      <c r="CZ26" s="608">
        <v>8.6</v>
      </c>
      <c r="DA26" s="637"/>
      <c r="DB26" s="637"/>
      <c r="DC26" s="638"/>
      <c r="DD26" s="611">
        <v>968000</v>
      </c>
      <c r="DE26" s="606"/>
      <c r="DF26" s="606"/>
      <c r="DG26" s="606"/>
      <c r="DH26" s="606"/>
      <c r="DI26" s="606"/>
      <c r="DJ26" s="606"/>
      <c r="DK26" s="607"/>
      <c r="DL26" s="611" t="s">
        <v>169</v>
      </c>
      <c r="DM26" s="606"/>
      <c r="DN26" s="606"/>
      <c r="DO26" s="606"/>
      <c r="DP26" s="606"/>
      <c r="DQ26" s="606"/>
      <c r="DR26" s="606"/>
      <c r="DS26" s="606"/>
      <c r="DT26" s="606"/>
      <c r="DU26" s="606"/>
      <c r="DV26" s="607"/>
      <c r="DW26" s="608" t="s">
        <v>169</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1473959</v>
      </c>
      <c r="S27" s="606"/>
      <c r="T27" s="606"/>
      <c r="U27" s="606"/>
      <c r="V27" s="606"/>
      <c r="W27" s="606"/>
      <c r="X27" s="606"/>
      <c r="Y27" s="607"/>
      <c r="Z27" s="665">
        <v>11.6</v>
      </c>
      <c r="AA27" s="665"/>
      <c r="AB27" s="665"/>
      <c r="AC27" s="665"/>
      <c r="AD27" s="666" t="s">
        <v>169</v>
      </c>
      <c r="AE27" s="666"/>
      <c r="AF27" s="666"/>
      <c r="AG27" s="666"/>
      <c r="AH27" s="666"/>
      <c r="AI27" s="666"/>
      <c r="AJ27" s="666"/>
      <c r="AK27" s="666"/>
      <c r="AL27" s="608" t="s">
        <v>169</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1975161</v>
      </c>
      <c r="BH27" s="606"/>
      <c r="BI27" s="606"/>
      <c r="BJ27" s="606"/>
      <c r="BK27" s="606"/>
      <c r="BL27" s="606"/>
      <c r="BM27" s="606"/>
      <c r="BN27" s="607"/>
      <c r="BO27" s="665">
        <v>100</v>
      </c>
      <c r="BP27" s="665"/>
      <c r="BQ27" s="665"/>
      <c r="BR27" s="665"/>
      <c r="BS27" s="611">
        <v>20839</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2426682</v>
      </c>
      <c r="CS27" s="604"/>
      <c r="CT27" s="604"/>
      <c r="CU27" s="604"/>
      <c r="CV27" s="604"/>
      <c r="CW27" s="604"/>
      <c r="CX27" s="604"/>
      <c r="CY27" s="605"/>
      <c r="CZ27" s="608">
        <v>19.7</v>
      </c>
      <c r="DA27" s="637"/>
      <c r="DB27" s="637"/>
      <c r="DC27" s="638"/>
      <c r="DD27" s="611">
        <v>770120</v>
      </c>
      <c r="DE27" s="604"/>
      <c r="DF27" s="604"/>
      <c r="DG27" s="604"/>
      <c r="DH27" s="604"/>
      <c r="DI27" s="604"/>
      <c r="DJ27" s="604"/>
      <c r="DK27" s="605"/>
      <c r="DL27" s="611">
        <v>756782</v>
      </c>
      <c r="DM27" s="604"/>
      <c r="DN27" s="604"/>
      <c r="DO27" s="604"/>
      <c r="DP27" s="604"/>
      <c r="DQ27" s="604"/>
      <c r="DR27" s="604"/>
      <c r="DS27" s="604"/>
      <c r="DT27" s="604"/>
      <c r="DU27" s="604"/>
      <c r="DV27" s="605"/>
      <c r="DW27" s="608">
        <v>12.6</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169</v>
      </c>
      <c r="S28" s="606"/>
      <c r="T28" s="606"/>
      <c r="U28" s="606"/>
      <c r="V28" s="606"/>
      <c r="W28" s="606"/>
      <c r="X28" s="606"/>
      <c r="Y28" s="607"/>
      <c r="Z28" s="665" t="s">
        <v>169</v>
      </c>
      <c r="AA28" s="665"/>
      <c r="AB28" s="665"/>
      <c r="AC28" s="665"/>
      <c r="AD28" s="666" t="s">
        <v>169</v>
      </c>
      <c r="AE28" s="666"/>
      <c r="AF28" s="666"/>
      <c r="AG28" s="666"/>
      <c r="AH28" s="666"/>
      <c r="AI28" s="666"/>
      <c r="AJ28" s="666"/>
      <c r="AK28" s="666"/>
      <c r="AL28" s="608" t="s">
        <v>169</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1277379</v>
      </c>
      <c r="CS28" s="606"/>
      <c r="CT28" s="606"/>
      <c r="CU28" s="606"/>
      <c r="CV28" s="606"/>
      <c r="CW28" s="606"/>
      <c r="CX28" s="606"/>
      <c r="CY28" s="607"/>
      <c r="CZ28" s="608">
        <v>10.4</v>
      </c>
      <c r="DA28" s="637"/>
      <c r="DB28" s="637"/>
      <c r="DC28" s="638"/>
      <c r="DD28" s="611">
        <v>1223860</v>
      </c>
      <c r="DE28" s="606"/>
      <c r="DF28" s="606"/>
      <c r="DG28" s="606"/>
      <c r="DH28" s="606"/>
      <c r="DI28" s="606"/>
      <c r="DJ28" s="606"/>
      <c r="DK28" s="607"/>
      <c r="DL28" s="611">
        <v>1220248</v>
      </c>
      <c r="DM28" s="606"/>
      <c r="DN28" s="606"/>
      <c r="DO28" s="606"/>
      <c r="DP28" s="606"/>
      <c r="DQ28" s="606"/>
      <c r="DR28" s="606"/>
      <c r="DS28" s="606"/>
      <c r="DT28" s="606"/>
      <c r="DU28" s="606"/>
      <c r="DV28" s="607"/>
      <c r="DW28" s="608">
        <v>20.3</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921971</v>
      </c>
      <c r="S29" s="606"/>
      <c r="T29" s="606"/>
      <c r="U29" s="606"/>
      <c r="V29" s="606"/>
      <c r="W29" s="606"/>
      <c r="X29" s="606"/>
      <c r="Y29" s="607"/>
      <c r="Z29" s="665">
        <v>7.3</v>
      </c>
      <c r="AA29" s="665"/>
      <c r="AB29" s="665"/>
      <c r="AC29" s="665"/>
      <c r="AD29" s="666" t="s">
        <v>169</v>
      </c>
      <c r="AE29" s="666"/>
      <c r="AF29" s="666"/>
      <c r="AG29" s="666"/>
      <c r="AH29" s="666"/>
      <c r="AI29" s="666"/>
      <c r="AJ29" s="666"/>
      <c r="AK29" s="666"/>
      <c r="AL29" s="608" t="s">
        <v>169</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1277370</v>
      </c>
      <c r="CS29" s="604"/>
      <c r="CT29" s="604"/>
      <c r="CU29" s="604"/>
      <c r="CV29" s="604"/>
      <c r="CW29" s="604"/>
      <c r="CX29" s="604"/>
      <c r="CY29" s="605"/>
      <c r="CZ29" s="608">
        <v>10.4</v>
      </c>
      <c r="DA29" s="637"/>
      <c r="DB29" s="637"/>
      <c r="DC29" s="638"/>
      <c r="DD29" s="611">
        <v>1223851</v>
      </c>
      <c r="DE29" s="604"/>
      <c r="DF29" s="604"/>
      <c r="DG29" s="604"/>
      <c r="DH29" s="604"/>
      <c r="DI29" s="604"/>
      <c r="DJ29" s="604"/>
      <c r="DK29" s="605"/>
      <c r="DL29" s="611">
        <v>1220239</v>
      </c>
      <c r="DM29" s="604"/>
      <c r="DN29" s="604"/>
      <c r="DO29" s="604"/>
      <c r="DP29" s="604"/>
      <c r="DQ29" s="604"/>
      <c r="DR29" s="604"/>
      <c r="DS29" s="604"/>
      <c r="DT29" s="604"/>
      <c r="DU29" s="604"/>
      <c r="DV29" s="605"/>
      <c r="DW29" s="608">
        <v>20.3</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296446</v>
      </c>
      <c r="S30" s="606"/>
      <c r="T30" s="606"/>
      <c r="U30" s="606"/>
      <c r="V30" s="606"/>
      <c r="W30" s="606"/>
      <c r="X30" s="606"/>
      <c r="Y30" s="607"/>
      <c r="Z30" s="665">
        <v>2.2999999999999998</v>
      </c>
      <c r="AA30" s="665"/>
      <c r="AB30" s="665"/>
      <c r="AC30" s="665"/>
      <c r="AD30" s="666">
        <v>5134</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98.8</v>
      </c>
      <c r="BH30" s="684"/>
      <c r="BI30" s="684"/>
      <c r="BJ30" s="684"/>
      <c r="BK30" s="684"/>
      <c r="BL30" s="684"/>
      <c r="BM30" s="685">
        <v>96.4</v>
      </c>
      <c r="BN30" s="684"/>
      <c r="BO30" s="684"/>
      <c r="BP30" s="684"/>
      <c r="BQ30" s="686"/>
      <c r="BR30" s="683">
        <v>98.8</v>
      </c>
      <c r="BS30" s="684"/>
      <c r="BT30" s="684"/>
      <c r="BU30" s="684"/>
      <c r="BV30" s="684"/>
      <c r="BW30" s="684"/>
      <c r="BX30" s="685">
        <v>96</v>
      </c>
      <c r="BY30" s="684"/>
      <c r="BZ30" s="684"/>
      <c r="CA30" s="684"/>
      <c r="CB30" s="686"/>
      <c r="CD30" s="689"/>
      <c r="CE30" s="690"/>
      <c r="CF30" s="647" t="s">
        <v>306</v>
      </c>
      <c r="CG30" s="644"/>
      <c r="CH30" s="644"/>
      <c r="CI30" s="644"/>
      <c r="CJ30" s="644"/>
      <c r="CK30" s="644"/>
      <c r="CL30" s="644"/>
      <c r="CM30" s="644"/>
      <c r="CN30" s="644"/>
      <c r="CO30" s="644"/>
      <c r="CP30" s="644"/>
      <c r="CQ30" s="645"/>
      <c r="CR30" s="603">
        <v>1181396</v>
      </c>
      <c r="CS30" s="606"/>
      <c r="CT30" s="606"/>
      <c r="CU30" s="606"/>
      <c r="CV30" s="606"/>
      <c r="CW30" s="606"/>
      <c r="CX30" s="606"/>
      <c r="CY30" s="607"/>
      <c r="CZ30" s="608">
        <v>9.6</v>
      </c>
      <c r="DA30" s="637"/>
      <c r="DB30" s="637"/>
      <c r="DC30" s="638"/>
      <c r="DD30" s="611">
        <v>1131274</v>
      </c>
      <c r="DE30" s="606"/>
      <c r="DF30" s="606"/>
      <c r="DG30" s="606"/>
      <c r="DH30" s="606"/>
      <c r="DI30" s="606"/>
      <c r="DJ30" s="606"/>
      <c r="DK30" s="607"/>
      <c r="DL30" s="611">
        <v>1131274</v>
      </c>
      <c r="DM30" s="606"/>
      <c r="DN30" s="606"/>
      <c r="DO30" s="606"/>
      <c r="DP30" s="606"/>
      <c r="DQ30" s="606"/>
      <c r="DR30" s="606"/>
      <c r="DS30" s="606"/>
      <c r="DT30" s="606"/>
      <c r="DU30" s="606"/>
      <c r="DV30" s="607"/>
      <c r="DW30" s="608">
        <v>18.8</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53886</v>
      </c>
      <c r="S31" s="606"/>
      <c r="T31" s="606"/>
      <c r="U31" s="606"/>
      <c r="V31" s="606"/>
      <c r="W31" s="606"/>
      <c r="X31" s="606"/>
      <c r="Y31" s="607"/>
      <c r="Z31" s="665">
        <v>0.4</v>
      </c>
      <c r="AA31" s="665"/>
      <c r="AB31" s="665"/>
      <c r="AC31" s="665"/>
      <c r="AD31" s="666" t="s">
        <v>169</v>
      </c>
      <c r="AE31" s="666"/>
      <c r="AF31" s="666"/>
      <c r="AG31" s="666"/>
      <c r="AH31" s="666"/>
      <c r="AI31" s="666"/>
      <c r="AJ31" s="666"/>
      <c r="AK31" s="666"/>
      <c r="AL31" s="608" t="s">
        <v>169</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98.8</v>
      </c>
      <c r="BH31" s="604"/>
      <c r="BI31" s="604"/>
      <c r="BJ31" s="604"/>
      <c r="BK31" s="604"/>
      <c r="BL31" s="604"/>
      <c r="BM31" s="609">
        <v>96.7</v>
      </c>
      <c r="BN31" s="682"/>
      <c r="BO31" s="682"/>
      <c r="BP31" s="682"/>
      <c r="BQ31" s="643"/>
      <c r="BR31" s="681">
        <v>98.9</v>
      </c>
      <c r="BS31" s="604"/>
      <c r="BT31" s="604"/>
      <c r="BU31" s="604"/>
      <c r="BV31" s="604"/>
      <c r="BW31" s="604"/>
      <c r="BX31" s="609">
        <v>96.4</v>
      </c>
      <c r="BY31" s="682"/>
      <c r="BZ31" s="682"/>
      <c r="CA31" s="682"/>
      <c r="CB31" s="643"/>
      <c r="CD31" s="689"/>
      <c r="CE31" s="690"/>
      <c r="CF31" s="647" t="s">
        <v>310</v>
      </c>
      <c r="CG31" s="644"/>
      <c r="CH31" s="644"/>
      <c r="CI31" s="644"/>
      <c r="CJ31" s="644"/>
      <c r="CK31" s="644"/>
      <c r="CL31" s="644"/>
      <c r="CM31" s="644"/>
      <c r="CN31" s="644"/>
      <c r="CO31" s="644"/>
      <c r="CP31" s="644"/>
      <c r="CQ31" s="645"/>
      <c r="CR31" s="603">
        <v>95974</v>
      </c>
      <c r="CS31" s="604"/>
      <c r="CT31" s="604"/>
      <c r="CU31" s="604"/>
      <c r="CV31" s="604"/>
      <c r="CW31" s="604"/>
      <c r="CX31" s="604"/>
      <c r="CY31" s="605"/>
      <c r="CZ31" s="608">
        <v>0.8</v>
      </c>
      <c r="DA31" s="637"/>
      <c r="DB31" s="637"/>
      <c r="DC31" s="638"/>
      <c r="DD31" s="611">
        <v>92577</v>
      </c>
      <c r="DE31" s="604"/>
      <c r="DF31" s="604"/>
      <c r="DG31" s="604"/>
      <c r="DH31" s="604"/>
      <c r="DI31" s="604"/>
      <c r="DJ31" s="604"/>
      <c r="DK31" s="605"/>
      <c r="DL31" s="611">
        <v>88965</v>
      </c>
      <c r="DM31" s="604"/>
      <c r="DN31" s="604"/>
      <c r="DO31" s="604"/>
      <c r="DP31" s="604"/>
      <c r="DQ31" s="604"/>
      <c r="DR31" s="604"/>
      <c r="DS31" s="604"/>
      <c r="DT31" s="604"/>
      <c r="DU31" s="604"/>
      <c r="DV31" s="605"/>
      <c r="DW31" s="608">
        <v>1.5</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245482</v>
      </c>
      <c r="S32" s="606"/>
      <c r="T32" s="606"/>
      <c r="U32" s="606"/>
      <c r="V32" s="606"/>
      <c r="W32" s="606"/>
      <c r="X32" s="606"/>
      <c r="Y32" s="607"/>
      <c r="Z32" s="665">
        <v>1.9</v>
      </c>
      <c r="AA32" s="665"/>
      <c r="AB32" s="665"/>
      <c r="AC32" s="665"/>
      <c r="AD32" s="666" t="s">
        <v>169</v>
      </c>
      <c r="AE32" s="666"/>
      <c r="AF32" s="666"/>
      <c r="AG32" s="666"/>
      <c r="AH32" s="666"/>
      <c r="AI32" s="666"/>
      <c r="AJ32" s="666"/>
      <c r="AK32" s="666"/>
      <c r="AL32" s="608" t="s">
        <v>169</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98.7</v>
      </c>
      <c r="BH32" s="619"/>
      <c r="BI32" s="619"/>
      <c r="BJ32" s="619"/>
      <c r="BK32" s="619"/>
      <c r="BL32" s="619"/>
      <c r="BM32" s="663">
        <v>95.6</v>
      </c>
      <c r="BN32" s="619"/>
      <c r="BO32" s="619"/>
      <c r="BP32" s="619"/>
      <c r="BQ32" s="656"/>
      <c r="BR32" s="680">
        <v>98.6</v>
      </c>
      <c r="BS32" s="619"/>
      <c r="BT32" s="619"/>
      <c r="BU32" s="619"/>
      <c r="BV32" s="619"/>
      <c r="BW32" s="619"/>
      <c r="BX32" s="663">
        <v>95.1</v>
      </c>
      <c r="BY32" s="619"/>
      <c r="BZ32" s="619"/>
      <c r="CA32" s="619"/>
      <c r="CB32" s="656"/>
      <c r="CD32" s="691"/>
      <c r="CE32" s="692"/>
      <c r="CF32" s="647" t="s">
        <v>313</v>
      </c>
      <c r="CG32" s="644"/>
      <c r="CH32" s="644"/>
      <c r="CI32" s="644"/>
      <c r="CJ32" s="644"/>
      <c r="CK32" s="644"/>
      <c r="CL32" s="644"/>
      <c r="CM32" s="644"/>
      <c r="CN32" s="644"/>
      <c r="CO32" s="644"/>
      <c r="CP32" s="644"/>
      <c r="CQ32" s="645"/>
      <c r="CR32" s="603">
        <v>9</v>
      </c>
      <c r="CS32" s="606"/>
      <c r="CT32" s="606"/>
      <c r="CU32" s="606"/>
      <c r="CV32" s="606"/>
      <c r="CW32" s="606"/>
      <c r="CX32" s="606"/>
      <c r="CY32" s="607"/>
      <c r="CZ32" s="608">
        <v>0</v>
      </c>
      <c r="DA32" s="637"/>
      <c r="DB32" s="637"/>
      <c r="DC32" s="638"/>
      <c r="DD32" s="611">
        <v>9</v>
      </c>
      <c r="DE32" s="606"/>
      <c r="DF32" s="606"/>
      <c r="DG32" s="606"/>
      <c r="DH32" s="606"/>
      <c r="DI32" s="606"/>
      <c r="DJ32" s="606"/>
      <c r="DK32" s="607"/>
      <c r="DL32" s="611">
        <v>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347061</v>
      </c>
      <c r="S33" s="606"/>
      <c r="T33" s="606"/>
      <c r="U33" s="606"/>
      <c r="V33" s="606"/>
      <c r="W33" s="606"/>
      <c r="X33" s="606"/>
      <c r="Y33" s="607"/>
      <c r="Z33" s="665">
        <v>2.7</v>
      </c>
      <c r="AA33" s="665"/>
      <c r="AB33" s="665"/>
      <c r="AC33" s="665"/>
      <c r="AD33" s="666" t="s">
        <v>169</v>
      </c>
      <c r="AE33" s="666"/>
      <c r="AF33" s="666"/>
      <c r="AG33" s="666"/>
      <c r="AH33" s="666"/>
      <c r="AI33" s="666"/>
      <c r="AJ33" s="666"/>
      <c r="AK33" s="666"/>
      <c r="AL33" s="608" t="s">
        <v>169</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4373816</v>
      </c>
      <c r="CS33" s="604"/>
      <c r="CT33" s="604"/>
      <c r="CU33" s="604"/>
      <c r="CV33" s="604"/>
      <c r="CW33" s="604"/>
      <c r="CX33" s="604"/>
      <c r="CY33" s="605"/>
      <c r="CZ33" s="608">
        <v>35.6</v>
      </c>
      <c r="DA33" s="637"/>
      <c r="DB33" s="637"/>
      <c r="DC33" s="638"/>
      <c r="DD33" s="611">
        <v>3410021</v>
      </c>
      <c r="DE33" s="604"/>
      <c r="DF33" s="604"/>
      <c r="DG33" s="604"/>
      <c r="DH33" s="604"/>
      <c r="DI33" s="604"/>
      <c r="DJ33" s="604"/>
      <c r="DK33" s="605"/>
      <c r="DL33" s="611">
        <v>2443664</v>
      </c>
      <c r="DM33" s="604"/>
      <c r="DN33" s="604"/>
      <c r="DO33" s="604"/>
      <c r="DP33" s="604"/>
      <c r="DQ33" s="604"/>
      <c r="DR33" s="604"/>
      <c r="DS33" s="604"/>
      <c r="DT33" s="604"/>
      <c r="DU33" s="604"/>
      <c r="DV33" s="605"/>
      <c r="DW33" s="608">
        <v>40.6</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180604</v>
      </c>
      <c r="S34" s="606"/>
      <c r="T34" s="606"/>
      <c r="U34" s="606"/>
      <c r="V34" s="606"/>
      <c r="W34" s="606"/>
      <c r="X34" s="606"/>
      <c r="Y34" s="607"/>
      <c r="Z34" s="665">
        <v>1.4</v>
      </c>
      <c r="AA34" s="665"/>
      <c r="AB34" s="665"/>
      <c r="AC34" s="665"/>
      <c r="AD34" s="666">
        <v>1660</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1300395</v>
      </c>
      <c r="CS34" s="606"/>
      <c r="CT34" s="606"/>
      <c r="CU34" s="606"/>
      <c r="CV34" s="606"/>
      <c r="CW34" s="606"/>
      <c r="CX34" s="606"/>
      <c r="CY34" s="607"/>
      <c r="CZ34" s="608">
        <v>10.6</v>
      </c>
      <c r="DA34" s="637"/>
      <c r="DB34" s="637"/>
      <c r="DC34" s="638"/>
      <c r="DD34" s="611">
        <v>921814</v>
      </c>
      <c r="DE34" s="606"/>
      <c r="DF34" s="606"/>
      <c r="DG34" s="606"/>
      <c r="DH34" s="606"/>
      <c r="DI34" s="606"/>
      <c r="DJ34" s="606"/>
      <c r="DK34" s="607"/>
      <c r="DL34" s="611">
        <v>657157</v>
      </c>
      <c r="DM34" s="606"/>
      <c r="DN34" s="606"/>
      <c r="DO34" s="606"/>
      <c r="DP34" s="606"/>
      <c r="DQ34" s="606"/>
      <c r="DR34" s="606"/>
      <c r="DS34" s="606"/>
      <c r="DT34" s="606"/>
      <c r="DU34" s="606"/>
      <c r="DV34" s="607"/>
      <c r="DW34" s="608">
        <v>10.9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2073214</v>
      </c>
      <c r="S35" s="606"/>
      <c r="T35" s="606"/>
      <c r="U35" s="606"/>
      <c r="V35" s="606"/>
      <c r="W35" s="606"/>
      <c r="X35" s="606"/>
      <c r="Y35" s="607"/>
      <c r="Z35" s="665">
        <v>16.399999999999999</v>
      </c>
      <c r="AA35" s="665"/>
      <c r="AB35" s="665"/>
      <c r="AC35" s="665"/>
      <c r="AD35" s="666" t="s">
        <v>169</v>
      </c>
      <c r="AE35" s="666"/>
      <c r="AF35" s="666"/>
      <c r="AG35" s="666"/>
      <c r="AH35" s="666"/>
      <c r="AI35" s="666"/>
      <c r="AJ35" s="666"/>
      <c r="AK35" s="666"/>
      <c r="AL35" s="608" t="s">
        <v>169</v>
      </c>
      <c r="AM35" s="609"/>
      <c r="AN35" s="609"/>
      <c r="AO35" s="667"/>
      <c r="AP35" s="214"/>
      <c r="AQ35" s="671" t="s">
        <v>321</v>
      </c>
      <c r="AR35" s="672"/>
      <c r="AS35" s="672"/>
      <c r="AT35" s="672"/>
      <c r="AU35" s="672"/>
      <c r="AV35" s="672"/>
      <c r="AW35" s="672"/>
      <c r="AX35" s="672"/>
      <c r="AY35" s="673"/>
      <c r="AZ35" s="668">
        <v>1473020</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t="s">
        <v>169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131987</v>
      </c>
      <c r="CS35" s="604"/>
      <c r="CT35" s="604"/>
      <c r="CU35" s="604"/>
      <c r="CV35" s="604"/>
      <c r="CW35" s="604"/>
      <c r="CX35" s="604"/>
      <c r="CY35" s="605"/>
      <c r="CZ35" s="608">
        <v>1.1000000000000001</v>
      </c>
      <c r="DA35" s="637"/>
      <c r="DB35" s="637"/>
      <c r="DC35" s="638"/>
      <c r="DD35" s="611">
        <v>104838</v>
      </c>
      <c r="DE35" s="604"/>
      <c r="DF35" s="604"/>
      <c r="DG35" s="604"/>
      <c r="DH35" s="604"/>
      <c r="DI35" s="604"/>
      <c r="DJ35" s="604"/>
      <c r="DK35" s="605"/>
      <c r="DL35" s="611">
        <v>104838</v>
      </c>
      <c r="DM35" s="604"/>
      <c r="DN35" s="604"/>
      <c r="DO35" s="604"/>
      <c r="DP35" s="604"/>
      <c r="DQ35" s="604"/>
      <c r="DR35" s="604"/>
      <c r="DS35" s="604"/>
      <c r="DT35" s="604"/>
      <c r="DU35" s="604"/>
      <c r="DV35" s="605"/>
      <c r="DW35" s="608">
        <v>1.7</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169</v>
      </c>
      <c r="S36" s="606"/>
      <c r="T36" s="606"/>
      <c r="U36" s="606"/>
      <c r="V36" s="606"/>
      <c r="W36" s="606"/>
      <c r="X36" s="606"/>
      <c r="Y36" s="607"/>
      <c r="Z36" s="665" t="s">
        <v>169</v>
      </c>
      <c r="AA36" s="665"/>
      <c r="AB36" s="665"/>
      <c r="AC36" s="665"/>
      <c r="AD36" s="666" t="s">
        <v>169</v>
      </c>
      <c r="AE36" s="666"/>
      <c r="AF36" s="666"/>
      <c r="AG36" s="666"/>
      <c r="AH36" s="666"/>
      <c r="AI36" s="666"/>
      <c r="AJ36" s="666"/>
      <c r="AK36" s="666"/>
      <c r="AL36" s="608" t="s">
        <v>169</v>
      </c>
      <c r="AM36" s="609"/>
      <c r="AN36" s="609"/>
      <c r="AO36" s="667"/>
      <c r="AQ36" s="640" t="s">
        <v>325</v>
      </c>
      <c r="AR36" s="641"/>
      <c r="AS36" s="641"/>
      <c r="AT36" s="641"/>
      <c r="AU36" s="641"/>
      <c r="AV36" s="641"/>
      <c r="AW36" s="641"/>
      <c r="AX36" s="641"/>
      <c r="AY36" s="642"/>
      <c r="AZ36" s="603">
        <v>222965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-151660</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1459855</v>
      </c>
      <c r="CS36" s="606"/>
      <c r="CT36" s="606"/>
      <c r="CU36" s="606"/>
      <c r="CV36" s="606"/>
      <c r="CW36" s="606"/>
      <c r="CX36" s="606"/>
      <c r="CY36" s="607"/>
      <c r="CZ36" s="608">
        <v>11.9</v>
      </c>
      <c r="DA36" s="637"/>
      <c r="DB36" s="637"/>
      <c r="DC36" s="638"/>
      <c r="DD36" s="611">
        <v>1239489</v>
      </c>
      <c r="DE36" s="606"/>
      <c r="DF36" s="606"/>
      <c r="DG36" s="606"/>
      <c r="DH36" s="606"/>
      <c r="DI36" s="606"/>
      <c r="DJ36" s="606"/>
      <c r="DK36" s="607"/>
      <c r="DL36" s="611">
        <v>751476</v>
      </c>
      <c r="DM36" s="606"/>
      <c r="DN36" s="606"/>
      <c r="DO36" s="606"/>
      <c r="DP36" s="606"/>
      <c r="DQ36" s="606"/>
      <c r="DR36" s="606"/>
      <c r="DS36" s="606"/>
      <c r="DT36" s="606"/>
      <c r="DU36" s="606"/>
      <c r="DV36" s="607"/>
      <c r="DW36" s="608">
        <v>12.5</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283814</v>
      </c>
      <c r="S37" s="606"/>
      <c r="T37" s="606"/>
      <c r="U37" s="606"/>
      <c r="V37" s="606"/>
      <c r="W37" s="606"/>
      <c r="X37" s="606"/>
      <c r="Y37" s="607"/>
      <c r="Z37" s="665">
        <v>2.2000000000000002</v>
      </c>
      <c r="AA37" s="665"/>
      <c r="AB37" s="665"/>
      <c r="AC37" s="665"/>
      <c r="AD37" s="666" t="s">
        <v>169</v>
      </c>
      <c r="AE37" s="666"/>
      <c r="AF37" s="666"/>
      <c r="AG37" s="666"/>
      <c r="AH37" s="666"/>
      <c r="AI37" s="666"/>
      <c r="AJ37" s="666"/>
      <c r="AK37" s="666"/>
      <c r="AL37" s="608" t="s">
        <v>169</v>
      </c>
      <c r="AM37" s="609"/>
      <c r="AN37" s="609"/>
      <c r="AO37" s="667"/>
      <c r="AQ37" s="640" t="s">
        <v>329</v>
      </c>
      <c r="AR37" s="641"/>
      <c r="AS37" s="641"/>
      <c r="AT37" s="641"/>
      <c r="AU37" s="641"/>
      <c r="AV37" s="641"/>
      <c r="AW37" s="641"/>
      <c r="AX37" s="641"/>
      <c r="AY37" s="642"/>
      <c r="AZ37" s="603">
        <v>152312</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2744</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494640</v>
      </c>
      <c r="CS37" s="604"/>
      <c r="CT37" s="604"/>
      <c r="CU37" s="604"/>
      <c r="CV37" s="604"/>
      <c r="CW37" s="604"/>
      <c r="CX37" s="604"/>
      <c r="CY37" s="605"/>
      <c r="CZ37" s="608">
        <v>4</v>
      </c>
      <c r="DA37" s="637"/>
      <c r="DB37" s="637"/>
      <c r="DC37" s="638"/>
      <c r="DD37" s="611">
        <v>453998</v>
      </c>
      <c r="DE37" s="604"/>
      <c r="DF37" s="604"/>
      <c r="DG37" s="604"/>
      <c r="DH37" s="604"/>
      <c r="DI37" s="604"/>
      <c r="DJ37" s="604"/>
      <c r="DK37" s="605"/>
      <c r="DL37" s="611">
        <v>394717</v>
      </c>
      <c r="DM37" s="604"/>
      <c r="DN37" s="604"/>
      <c r="DO37" s="604"/>
      <c r="DP37" s="604"/>
      <c r="DQ37" s="604"/>
      <c r="DR37" s="604"/>
      <c r="DS37" s="604"/>
      <c r="DT37" s="604"/>
      <c r="DU37" s="604"/>
      <c r="DV37" s="605"/>
      <c r="DW37" s="608">
        <v>6.6</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12663221</v>
      </c>
      <c r="S38" s="655"/>
      <c r="T38" s="655"/>
      <c r="U38" s="655"/>
      <c r="V38" s="655"/>
      <c r="W38" s="655"/>
      <c r="X38" s="655"/>
      <c r="Y38" s="660"/>
      <c r="Z38" s="661">
        <v>100</v>
      </c>
      <c r="AA38" s="661"/>
      <c r="AB38" s="661"/>
      <c r="AC38" s="661"/>
      <c r="AD38" s="662">
        <v>5728638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53494</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4414</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1267214</v>
      </c>
      <c r="CS38" s="606"/>
      <c r="CT38" s="606"/>
      <c r="CU38" s="606"/>
      <c r="CV38" s="606"/>
      <c r="CW38" s="606"/>
      <c r="CX38" s="606"/>
      <c r="CY38" s="607"/>
      <c r="CZ38" s="608">
        <v>10.3</v>
      </c>
      <c r="DA38" s="637"/>
      <c r="DB38" s="637"/>
      <c r="DC38" s="638"/>
      <c r="DD38" s="611">
        <v>1095585</v>
      </c>
      <c r="DE38" s="606"/>
      <c r="DF38" s="606"/>
      <c r="DG38" s="606"/>
      <c r="DH38" s="606"/>
      <c r="DI38" s="606"/>
      <c r="DJ38" s="606"/>
      <c r="DK38" s="607"/>
      <c r="DL38" s="611">
        <v>912472</v>
      </c>
      <c r="DM38" s="606"/>
      <c r="DN38" s="606"/>
      <c r="DO38" s="606"/>
      <c r="DP38" s="606"/>
      <c r="DQ38" s="606"/>
      <c r="DR38" s="606"/>
      <c r="DS38" s="606"/>
      <c r="DT38" s="606"/>
      <c r="DU38" s="606"/>
      <c r="DV38" s="607"/>
      <c r="DW38" s="608">
        <v>15.2</v>
      </c>
      <c r="DX38" s="637"/>
      <c r="DY38" s="637"/>
      <c r="DZ38" s="637"/>
      <c r="EA38" s="637"/>
      <c r="EB38" s="637"/>
      <c r="EC38" s="639"/>
    </row>
    <row r="39" spans="2:133" ht="11.25" customHeight="1">
      <c r="AQ39" s="640" t="s">
        <v>336</v>
      </c>
      <c r="AR39" s="641"/>
      <c r="AS39" s="641"/>
      <c r="AT39" s="641"/>
      <c r="AU39" s="641"/>
      <c r="AV39" s="641"/>
      <c r="AW39" s="641"/>
      <c r="AX39" s="641"/>
      <c r="AY39" s="642"/>
      <c r="AZ39" s="603" t="s">
        <v>169</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95</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106070</v>
      </c>
      <c r="CS39" s="604"/>
      <c r="CT39" s="604"/>
      <c r="CU39" s="604"/>
      <c r="CV39" s="604"/>
      <c r="CW39" s="604"/>
      <c r="CX39" s="604"/>
      <c r="CY39" s="605"/>
      <c r="CZ39" s="608">
        <v>0.9</v>
      </c>
      <c r="DA39" s="637"/>
      <c r="DB39" s="637"/>
      <c r="DC39" s="638"/>
      <c r="DD39" s="611" t="s">
        <v>340</v>
      </c>
      <c r="DE39" s="604"/>
      <c r="DF39" s="604"/>
      <c r="DG39" s="604"/>
      <c r="DH39" s="604"/>
      <c r="DI39" s="604"/>
      <c r="DJ39" s="604"/>
      <c r="DK39" s="605"/>
      <c r="DL39" s="611" t="s">
        <v>340</v>
      </c>
      <c r="DM39" s="604"/>
      <c r="DN39" s="604"/>
      <c r="DO39" s="604"/>
      <c r="DP39" s="604"/>
      <c r="DQ39" s="604"/>
      <c r="DR39" s="604"/>
      <c r="DS39" s="604"/>
      <c r="DT39" s="604"/>
      <c r="DU39" s="604"/>
      <c r="DV39" s="605"/>
      <c r="DW39" s="608" t="s">
        <v>340</v>
      </c>
      <c r="DX39" s="637"/>
      <c r="DY39" s="637"/>
      <c r="DZ39" s="637"/>
      <c r="EA39" s="637"/>
      <c r="EB39" s="637"/>
      <c r="EC39" s="639"/>
    </row>
    <row r="40" spans="2:133" ht="11.25" customHeight="1">
      <c r="AQ40" s="640" t="s">
        <v>341</v>
      </c>
      <c r="AR40" s="641"/>
      <c r="AS40" s="641"/>
      <c r="AT40" s="641"/>
      <c r="AU40" s="641"/>
      <c r="AV40" s="641"/>
      <c r="AW40" s="641"/>
      <c r="AX40" s="641"/>
      <c r="AY40" s="642"/>
      <c r="AZ40" s="603">
        <v>318346</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157</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108295</v>
      </c>
      <c r="CS40" s="606"/>
      <c r="CT40" s="606"/>
      <c r="CU40" s="606"/>
      <c r="CV40" s="606"/>
      <c r="CW40" s="606"/>
      <c r="CX40" s="606"/>
      <c r="CY40" s="607"/>
      <c r="CZ40" s="608">
        <v>0.9</v>
      </c>
      <c r="DA40" s="637"/>
      <c r="DB40" s="637"/>
      <c r="DC40" s="638"/>
      <c r="DD40" s="611">
        <v>48295</v>
      </c>
      <c r="DE40" s="606"/>
      <c r="DF40" s="606"/>
      <c r="DG40" s="606"/>
      <c r="DH40" s="606"/>
      <c r="DI40" s="606"/>
      <c r="DJ40" s="606"/>
      <c r="DK40" s="607"/>
      <c r="DL40" s="611">
        <v>17721</v>
      </c>
      <c r="DM40" s="606"/>
      <c r="DN40" s="606"/>
      <c r="DO40" s="606"/>
      <c r="DP40" s="606"/>
      <c r="DQ40" s="606"/>
      <c r="DR40" s="606"/>
      <c r="DS40" s="606"/>
      <c r="DT40" s="606"/>
      <c r="DU40" s="606"/>
      <c r="DV40" s="607"/>
      <c r="DW40" s="608">
        <v>0.3</v>
      </c>
      <c r="DX40" s="637"/>
      <c r="DY40" s="637"/>
      <c r="DZ40" s="637"/>
      <c r="EA40" s="637"/>
      <c r="EB40" s="637"/>
      <c r="EC40" s="639"/>
    </row>
    <row r="41" spans="2:133" ht="11.25" customHeight="1">
      <c r="AQ41" s="652" t="s">
        <v>344</v>
      </c>
      <c r="AR41" s="653"/>
      <c r="AS41" s="653"/>
      <c r="AT41" s="653"/>
      <c r="AU41" s="653"/>
      <c r="AV41" s="653"/>
      <c r="AW41" s="653"/>
      <c r="AX41" s="653"/>
      <c r="AY41" s="654"/>
      <c r="AZ41" s="618">
        <v>725903</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457</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340</v>
      </c>
      <c r="CS41" s="604"/>
      <c r="CT41" s="604"/>
      <c r="CU41" s="604"/>
      <c r="CV41" s="604"/>
      <c r="CW41" s="604"/>
      <c r="CX41" s="604"/>
      <c r="CY41" s="605"/>
      <c r="CZ41" s="608" t="s">
        <v>340</v>
      </c>
      <c r="DA41" s="637"/>
      <c r="DB41" s="637"/>
      <c r="DC41" s="638"/>
      <c r="DD41" s="611" t="s">
        <v>340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2459901</v>
      </c>
      <c r="CS42" s="606"/>
      <c r="CT42" s="606"/>
      <c r="CU42" s="606"/>
      <c r="CV42" s="606"/>
      <c r="CW42" s="606"/>
      <c r="CX42" s="606"/>
      <c r="CY42" s="607"/>
      <c r="CZ42" s="608">
        <v>20</v>
      </c>
      <c r="DA42" s="609"/>
      <c r="DB42" s="609"/>
      <c r="DC42" s="610"/>
      <c r="DD42" s="611">
        <v>376953</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45903</v>
      </c>
      <c r="CS43" s="604"/>
      <c r="CT43" s="604"/>
      <c r="CU43" s="604"/>
      <c r="CV43" s="604"/>
      <c r="CW43" s="604"/>
      <c r="CX43" s="604"/>
      <c r="CY43" s="605"/>
      <c r="CZ43" s="608">
        <v>0.4</v>
      </c>
      <c r="DA43" s="637"/>
      <c r="DB43" s="637"/>
      <c r="DC43" s="638"/>
      <c r="DD43" s="611">
        <v>45900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301</v>
      </c>
      <c r="CE44" s="632"/>
      <c r="CF44" s="600" t="s">
        <v>352</v>
      </c>
      <c r="CG44" s="601"/>
      <c r="CH44" s="601"/>
      <c r="CI44" s="601"/>
      <c r="CJ44" s="601"/>
      <c r="CK44" s="601"/>
      <c r="CL44" s="601"/>
      <c r="CM44" s="601"/>
      <c r="CN44" s="601"/>
      <c r="CO44" s="601"/>
      <c r="CP44" s="601"/>
      <c r="CQ44" s="602"/>
      <c r="CR44" s="603">
        <v>2347008</v>
      </c>
      <c r="CS44" s="606"/>
      <c r="CT44" s="606"/>
      <c r="CU44" s="606"/>
      <c r="CV44" s="606"/>
      <c r="CW44" s="606"/>
      <c r="CX44" s="606"/>
      <c r="CY44" s="607"/>
      <c r="CZ44" s="608">
        <v>19.100000000000001</v>
      </c>
      <c r="DA44" s="609"/>
      <c r="DB44" s="609"/>
      <c r="DC44" s="610"/>
      <c r="DD44" s="611">
        <v>364795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451615</v>
      </c>
      <c r="CS45" s="604"/>
      <c r="CT45" s="604"/>
      <c r="CU45" s="604"/>
      <c r="CV45" s="604"/>
      <c r="CW45" s="604"/>
      <c r="CX45" s="604"/>
      <c r="CY45" s="605"/>
      <c r="CZ45" s="608">
        <v>3.7</v>
      </c>
      <c r="DA45" s="637"/>
      <c r="DB45" s="637"/>
      <c r="DC45" s="638"/>
      <c r="DD45" s="611">
        <v>56581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1836972</v>
      </c>
      <c r="CS46" s="606"/>
      <c r="CT46" s="606"/>
      <c r="CU46" s="606"/>
      <c r="CV46" s="606"/>
      <c r="CW46" s="606"/>
      <c r="CX46" s="606"/>
      <c r="CY46" s="607"/>
      <c r="CZ46" s="608">
        <v>14.9</v>
      </c>
      <c r="DA46" s="609"/>
      <c r="DB46" s="609"/>
      <c r="DC46" s="610"/>
      <c r="DD46" s="611">
        <v>249793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112893</v>
      </c>
      <c r="CS47" s="604"/>
      <c r="CT47" s="604"/>
      <c r="CU47" s="604"/>
      <c r="CV47" s="604"/>
      <c r="CW47" s="604"/>
      <c r="CX47" s="604"/>
      <c r="CY47" s="605"/>
      <c r="CZ47" s="608">
        <v>0.9</v>
      </c>
      <c r="DA47" s="637"/>
      <c r="DB47" s="637"/>
      <c r="DC47" s="638"/>
      <c r="DD47" s="611">
        <v>12158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340</v>
      </c>
      <c r="CS48" s="606"/>
      <c r="CT48" s="606"/>
      <c r="CU48" s="606"/>
      <c r="CV48" s="606"/>
      <c r="CW48" s="606"/>
      <c r="CX48" s="606"/>
      <c r="CY48" s="607"/>
      <c r="CZ48" s="608" t="s">
        <v>340</v>
      </c>
      <c r="DA48" s="609"/>
      <c r="DB48" s="609"/>
      <c r="DC48" s="610"/>
      <c r="DD48" s="611" t="s">
        <v>169</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357</v>
      </c>
      <c r="CE49" s="616"/>
      <c r="CF49" s="616"/>
      <c r="CG49" s="616"/>
      <c r="CH49" s="616"/>
      <c r="CI49" s="616"/>
      <c r="CJ49" s="616"/>
      <c r="CK49" s="616"/>
      <c r="CL49" s="616"/>
      <c r="CM49" s="616"/>
      <c r="CN49" s="616"/>
      <c r="CO49" s="616"/>
      <c r="CP49" s="616"/>
      <c r="CQ49" s="617"/>
      <c r="CR49" s="618">
        <v>12292113</v>
      </c>
      <c r="CS49" s="619"/>
      <c r="CT49" s="619"/>
      <c r="CU49" s="619"/>
      <c r="CV49" s="619"/>
      <c r="CW49" s="619"/>
      <c r="CX49" s="619"/>
      <c r="CY49" s="620"/>
      <c r="CZ49" s="621">
        <v>100</v>
      </c>
      <c r="DA49" s="622"/>
      <c r="DB49" s="622"/>
      <c r="DC49" s="623"/>
      <c r="DD49" s="624">
        <v>7427069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KRsObX2IiE5yNO08TqPzlENs+J45VnLrnpLPZd9OAbMvSUJ0R9d98JzOE45jjq5hu3O8lgKSGdaUaU5ZAKVshQ==" saltValue="Hi2S6CgVegEuLgentPKI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380</v>
      </c>
      <c r="C7" s="1082"/>
      <c r="D7" s="1082"/>
      <c r="E7" s="1082"/>
      <c r="F7" s="1082"/>
      <c r="G7" s="1082"/>
      <c r="H7" s="1082"/>
      <c r="I7" s="1082"/>
      <c r="J7" s="1082"/>
      <c r="K7" s="1082"/>
      <c r="L7" s="1082"/>
      <c r="M7" s="1082"/>
      <c r="N7" s="1082"/>
      <c r="O7" s="1082"/>
      <c r="P7" s="1083"/>
      <c r="Q7" s="1135">
        <v>12633</v>
      </c>
      <c r="R7" s="1136"/>
      <c r="S7" s="1136"/>
      <c r="T7" s="1136"/>
      <c r="U7" s="1136"/>
      <c r="V7" s="1136">
        <v>12271</v>
      </c>
      <c r="W7" s="1136"/>
      <c r="X7" s="1136"/>
      <c r="Y7" s="1136"/>
      <c r="Z7" s="1136"/>
      <c r="AA7" s="1136">
        <v>362</v>
      </c>
      <c r="AB7" s="1136"/>
      <c r="AC7" s="1136"/>
      <c r="AD7" s="1136"/>
      <c r="AE7" s="1137"/>
      <c r="AF7" s="1138">
        <v>291</v>
      </c>
      <c r="AG7" s="1139"/>
      <c r="AH7" s="1139"/>
      <c r="AI7" s="1139"/>
      <c r="AJ7" s="1140"/>
      <c r="AK7" s="1122">
        <v>245</v>
      </c>
      <c r="AL7" s="1123"/>
      <c r="AM7" s="1123"/>
      <c r="AN7" s="1123"/>
      <c r="AO7" s="1123"/>
      <c r="AP7" s="1123">
        <v>12074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585</v>
      </c>
      <c r="BT7" s="1127"/>
      <c r="BU7" s="1127"/>
      <c r="BV7" s="1127"/>
      <c r="BW7" s="1127"/>
      <c r="BX7" s="1127"/>
      <c r="BY7" s="1127"/>
      <c r="BZ7" s="1127"/>
      <c r="CA7" s="1127"/>
      <c r="CB7" s="1127"/>
      <c r="CC7" s="1127"/>
      <c r="CD7" s="1127"/>
      <c r="CE7" s="1127"/>
      <c r="CF7" s="1127"/>
      <c r="CG7" s="1128"/>
      <c r="CH7" s="1119">
        <v>0</v>
      </c>
      <c r="CI7" s="1120"/>
      <c r="CJ7" s="1120"/>
      <c r="CK7" s="1120"/>
      <c r="CL7" s="1121"/>
      <c r="CM7" s="1119">
        <v>15</v>
      </c>
      <c r="CN7" s="1120"/>
      <c r="CO7" s="1120"/>
      <c r="CP7" s="1120"/>
      <c r="CQ7" s="1121"/>
      <c r="CR7" s="1119">
        <v>10</v>
      </c>
      <c r="CS7" s="1120"/>
      <c r="CT7" s="1120"/>
      <c r="CU7" s="1120"/>
      <c r="CV7" s="1121"/>
      <c r="CW7" s="1119" t="s">
        <v>511</v>
      </c>
      <c r="CX7" s="1120"/>
      <c r="CY7" s="1120"/>
      <c r="CZ7" s="1120"/>
      <c r="DA7" s="1121"/>
      <c r="DB7" s="1119" t="s">
        <v>511</v>
      </c>
      <c r="DC7" s="1120"/>
      <c r="DD7" s="1120"/>
      <c r="DE7" s="1120"/>
      <c r="DF7" s="1121"/>
      <c r="DG7" s="1119" t="s">
        <v>511</v>
      </c>
      <c r="DH7" s="1120"/>
      <c r="DI7" s="1120"/>
      <c r="DJ7" s="1120"/>
      <c r="DK7" s="1121"/>
      <c r="DL7" s="1119" t="s">
        <v>511</v>
      </c>
      <c r="DM7" s="1120"/>
      <c r="DN7" s="1120"/>
      <c r="DO7" s="1120"/>
      <c r="DP7" s="1121"/>
      <c r="DQ7" s="1119" t="s">
        <v>511</v>
      </c>
      <c r="DR7" s="1120"/>
      <c r="DS7" s="1120"/>
      <c r="DT7" s="1120"/>
      <c r="DU7" s="1121"/>
      <c r="DV7" s="1146"/>
      <c r="DW7" s="1147"/>
      <c r="DX7" s="1147"/>
      <c r="DY7" s="1147"/>
      <c r="DZ7" s="1148"/>
      <c r="EA7" s="234"/>
    </row>
    <row r="8" spans="1:131" s="235" customFormat="1" ht="26.25" customHeight="1">
      <c r="A8" s="241">
        <v>2</v>
      </c>
      <c r="B8" s="1068" t="s">
        <v>381</v>
      </c>
      <c r="C8" s="1069"/>
      <c r="D8" s="1069"/>
      <c r="E8" s="1069"/>
      <c r="F8" s="1069"/>
      <c r="G8" s="1069"/>
      <c r="H8" s="1069"/>
      <c r="I8" s="1069"/>
      <c r="J8" s="1069"/>
      <c r="K8" s="1069"/>
      <c r="L8" s="1069"/>
      <c r="M8" s="1069"/>
      <c r="N8" s="1069"/>
      <c r="O8" s="1069"/>
      <c r="P8" s="1070"/>
      <c r="Q8" s="1074">
        <v>361</v>
      </c>
      <c r="R8" s="1075"/>
      <c r="S8" s="1075"/>
      <c r="T8" s="1075"/>
      <c r="U8" s="1075"/>
      <c r="V8" s="1075">
        <v>352</v>
      </c>
      <c r="W8" s="1075"/>
      <c r="X8" s="1075"/>
      <c r="Y8" s="1075"/>
      <c r="Z8" s="1075"/>
      <c r="AA8" s="1075">
        <v>9</v>
      </c>
      <c r="AB8" s="1075"/>
      <c r="AC8" s="1075"/>
      <c r="AD8" s="1075"/>
      <c r="AE8" s="1076"/>
      <c r="AF8" s="1050" t="s">
        <v>169</v>
      </c>
      <c r="AG8" s="1051"/>
      <c r="AH8" s="1051"/>
      <c r="AI8" s="1051"/>
      <c r="AJ8" s="1052"/>
      <c r="AK8" s="1117">
        <v>300</v>
      </c>
      <c r="AL8" s="1118"/>
      <c r="AM8" s="1118"/>
      <c r="AN8" s="1118"/>
      <c r="AO8" s="1118"/>
      <c r="AP8" s="1118">
        <v>1758</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586</v>
      </c>
      <c r="BT8" s="1046"/>
      <c r="BU8" s="1046"/>
      <c r="BV8" s="1046"/>
      <c r="BW8" s="1046"/>
      <c r="BX8" s="1046"/>
      <c r="BY8" s="1046"/>
      <c r="BZ8" s="1046"/>
      <c r="CA8" s="1046"/>
      <c r="CB8" s="1046"/>
      <c r="CC8" s="1046"/>
      <c r="CD8" s="1046"/>
      <c r="CE8" s="1046"/>
      <c r="CF8" s="1046"/>
      <c r="CG8" s="1047"/>
      <c r="CH8" s="1020">
        <v>-3</v>
      </c>
      <c r="CI8" s="1021"/>
      <c r="CJ8" s="1021"/>
      <c r="CK8" s="1021"/>
      <c r="CL8" s="1022"/>
      <c r="CM8" s="1020">
        <v>20</v>
      </c>
      <c r="CN8" s="1021"/>
      <c r="CO8" s="1021"/>
      <c r="CP8" s="1021"/>
      <c r="CQ8" s="1022"/>
      <c r="CR8" s="1020">
        <v>4</v>
      </c>
      <c r="CS8" s="1021"/>
      <c r="CT8" s="1021"/>
      <c r="CU8" s="1021"/>
      <c r="CV8" s="1022"/>
      <c r="CW8" s="1020">
        <v>50</v>
      </c>
      <c r="CX8" s="1021"/>
      <c r="CY8" s="1021"/>
      <c r="CZ8" s="1021"/>
      <c r="DA8" s="1022"/>
      <c r="DB8" s="1020" t="s">
        <v>511</v>
      </c>
      <c r="DC8" s="1021"/>
      <c r="DD8" s="1021"/>
      <c r="DE8" s="1021"/>
      <c r="DF8" s="1022"/>
      <c r="DG8" s="1020" t="s">
        <v>511</v>
      </c>
      <c r="DH8" s="1021"/>
      <c r="DI8" s="1021"/>
      <c r="DJ8" s="1021"/>
      <c r="DK8" s="1022"/>
      <c r="DL8" s="1020" t="s">
        <v>511</v>
      </c>
      <c r="DM8" s="1021"/>
      <c r="DN8" s="1021"/>
      <c r="DO8" s="1021"/>
      <c r="DP8" s="1022"/>
      <c r="DQ8" s="1020" t="s">
        <v>511</v>
      </c>
      <c r="DR8" s="1021"/>
      <c r="DS8" s="1021"/>
      <c r="DT8" s="1021"/>
      <c r="DU8" s="1022"/>
      <c r="DV8" s="1023"/>
      <c r="DW8" s="1024"/>
      <c r="DX8" s="1024"/>
      <c r="DY8" s="1024"/>
      <c r="DZ8" s="1025"/>
      <c r="EA8" s="234"/>
    </row>
    <row r="9" spans="1:131" s="235" customFormat="1" ht="26.25" customHeight="1">
      <c r="A9" s="241">
        <v>3</v>
      </c>
      <c r="B9" s="1068" t="s">
        <v>382</v>
      </c>
      <c r="C9" s="1069"/>
      <c r="D9" s="1069"/>
      <c r="E9" s="1069"/>
      <c r="F9" s="1069"/>
      <c r="G9" s="1069"/>
      <c r="H9" s="1069"/>
      <c r="I9" s="1069"/>
      <c r="J9" s="1069"/>
      <c r="K9" s="1069"/>
      <c r="L9" s="1069"/>
      <c r="M9" s="1069"/>
      <c r="N9" s="1069"/>
      <c r="O9" s="1069"/>
      <c r="P9" s="1070"/>
      <c r="Q9" s="1074">
        <v>1709</v>
      </c>
      <c r="R9" s="1075"/>
      <c r="S9" s="1075"/>
      <c r="T9" s="1075"/>
      <c r="U9" s="1075"/>
      <c r="V9" s="1075">
        <v>1709</v>
      </c>
      <c r="W9" s="1075"/>
      <c r="X9" s="1075"/>
      <c r="Y9" s="1075"/>
      <c r="Z9" s="1075"/>
      <c r="AA9" s="1075">
        <v>0</v>
      </c>
      <c r="AB9" s="1075"/>
      <c r="AC9" s="1075"/>
      <c r="AD9" s="1075"/>
      <c r="AE9" s="1076"/>
      <c r="AF9" s="1050" t="s">
        <v>169</v>
      </c>
      <c r="AG9" s="1051"/>
      <c r="AH9" s="1051"/>
      <c r="AI9" s="1051"/>
      <c r="AJ9" s="1052"/>
      <c r="AK9" s="1117" t="s">
        <v>511</v>
      </c>
      <c r="AL9" s="1118"/>
      <c r="AM9" s="1118"/>
      <c r="AN9" s="1118"/>
      <c r="AO9" s="1118"/>
      <c r="AP9" s="1118" t="s">
        <v>511</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587</v>
      </c>
      <c r="BT9" s="1046"/>
      <c r="BU9" s="1046"/>
      <c r="BV9" s="1046"/>
      <c r="BW9" s="1046"/>
      <c r="BX9" s="1046"/>
      <c r="BY9" s="1046"/>
      <c r="BZ9" s="1046"/>
      <c r="CA9" s="1046"/>
      <c r="CB9" s="1046"/>
      <c r="CC9" s="1046"/>
      <c r="CD9" s="1046"/>
      <c r="CE9" s="1046"/>
      <c r="CF9" s="1046"/>
      <c r="CG9" s="1047"/>
      <c r="CH9" s="1020">
        <v>0</v>
      </c>
      <c r="CI9" s="1021"/>
      <c r="CJ9" s="1021"/>
      <c r="CK9" s="1021"/>
      <c r="CL9" s="1022"/>
      <c r="CM9" s="1020">
        <v>311</v>
      </c>
      <c r="CN9" s="1021"/>
      <c r="CO9" s="1021"/>
      <c r="CP9" s="1021"/>
      <c r="CQ9" s="1022"/>
      <c r="CR9" s="1020">
        <v>271</v>
      </c>
      <c r="CS9" s="1021"/>
      <c r="CT9" s="1021"/>
      <c r="CU9" s="1021"/>
      <c r="CV9" s="1022"/>
      <c r="CW9" s="1020">
        <v>10</v>
      </c>
      <c r="CX9" s="1021"/>
      <c r="CY9" s="1021"/>
      <c r="CZ9" s="1021"/>
      <c r="DA9" s="1022"/>
      <c r="DB9" s="1020" t="s">
        <v>511</v>
      </c>
      <c r="DC9" s="1021"/>
      <c r="DD9" s="1021"/>
      <c r="DE9" s="1021"/>
      <c r="DF9" s="1022"/>
      <c r="DG9" s="1020" t="s">
        <v>511</v>
      </c>
      <c r="DH9" s="1021"/>
      <c r="DI9" s="1021"/>
      <c r="DJ9" s="1021"/>
      <c r="DK9" s="1022"/>
      <c r="DL9" s="1020" t="s">
        <v>511</v>
      </c>
      <c r="DM9" s="1021"/>
      <c r="DN9" s="1021"/>
      <c r="DO9" s="1021"/>
      <c r="DP9" s="1022"/>
      <c r="DQ9" s="1020" t="s">
        <v>511</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v>14372</v>
      </c>
      <c r="R23" s="1100"/>
      <c r="S23" s="1100"/>
      <c r="T23" s="1100"/>
      <c r="U23" s="1100"/>
      <c r="V23" s="1100">
        <v>14001</v>
      </c>
      <c r="W23" s="1100"/>
      <c r="X23" s="1100"/>
      <c r="Y23" s="1100"/>
      <c r="Z23" s="1100"/>
      <c r="AA23" s="1100">
        <v>371</v>
      </c>
      <c r="AB23" s="1100"/>
      <c r="AC23" s="1100"/>
      <c r="AD23" s="1100"/>
      <c r="AE23" s="1101"/>
      <c r="AF23" s="1102">
        <v>291</v>
      </c>
      <c r="AG23" s="1100"/>
      <c r="AH23" s="1100"/>
      <c r="AI23" s="1100"/>
      <c r="AJ23" s="1103"/>
      <c r="AK23" s="1104"/>
      <c r="AL23" s="1105"/>
      <c r="AM23" s="1105"/>
      <c r="AN23" s="1105"/>
      <c r="AO23" s="1105"/>
      <c r="AP23" s="1100">
        <v>13832</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3346</v>
      </c>
      <c r="R28" s="1085"/>
      <c r="S28" s="1085"/>
      <c r="T28" s="1085"/>
      <c r="U28" s="1085"/>
      <c r="V28" s="1085">
        <v>3346</v>
      </c>
      <c r="W28" s="1085"/>
      <c r="X28" s="1085"/>
      <c r="Y28" s="1085"/>
      <c r="Z28" s="1085"/>
      <c r="AA28" s="1085" t="s">
        <v>511</v>
      </c>
      <c r="AB28" s="1085"/>
      <c r="AC28" s="1085"/>
      <c r="AD28" s="1085"/>
      <c r="AE28" s="1086"/>
      <c r="AF28" s="1087" t="s">
        <v>169</v>
      </c>
      <c r="AG28" s="1085"/>
      <c r="AH28" s="1085"/>
      <c r="AI28" s="1085"/>
      <c r="AJ28" s="1088"/>
      <c r="AK28" s="1089">
        <v>318</v>
      </c>
      <c r="AL28" s="1077"/>
      <c r="AM28" s="1077"/>
      <c r="AN28" s="1077"/>
      <c r="AO28" s="1077"/>
      <c r="AP28" s="1077">
        <v>100</v>
      </c>
      <c r="AQ28" s="1077"/>
      <c r="AR28" s="1077"/>
      <c r="AS28" s="1077"/>
      <c r="AT28" s="1077"/>
      <c r="AU28" s="1077" t="s">
        <v>511</v>
      </c>
      <c r="AV28" s="1077"/>
      <c r="AW28" s="1077"/>
      <c r="AX28" s="1077"/>
      <c r="AY28" s="1077"/>
      <c r="AZ28" s="1078" t="s">
        <v>511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243</v>
      </c>
      <c r="R29" s="1075"/>
      <c r="S29" s="1075"/>
      <c r="T29" s="1075"/>
      <c r="U29" s="1075"/>
      <c r="V29" s="1075">
        <v>243</v>
      </c>
      <c r="W29" s="1075"/>
      <c r="X29" s="1075"/>
      <c r="Y29" s="1075"/>
      <c r="Z29" s="1075"/>
      <c r="AA29" s="1075">
        <v>0</v>
      </c>
      <c r="AB29" s="1075"/>
      <c r="AC29" s="1075"/>
      <c r="AD29" s="1075"/>
      <c r="AE29" s="1076"/>
      <c r="AF29" s="1050">
        <v>0</v>
      </c>
      <c r="AG29" s="1051"/>
      <c r="AH29" s="1051"/>
      <c r="AI29" s="1051"/>
      <c r="AJ29" s="1052"/>
      <c r="AK29" s="1011">
        <v>89</v>
      </c>
      <c r="AL29" s="1002"/>
      <c r="AM29" s="1002"/>
      <c r="AN29" s="1002"/>
      <c r="AO29" s="1002"/>
      <c r="AP29" s="1002" t="s">
        <v>511</v>
      </c>
      <c r="AQ29" s="1002"/>
      <c r="AR29" s="1002"/>
      <c r="AS29" s="1002"/>
      <c r="AT29" s="1002"/>
      <c r="AU29" s="1002" t="s">
        <v>511</v>
      </c>
      <c r="AV29" s="1002"/>
      <c r="AW29" s="1002"/>
      <c r="AX29" s="1002"/>
      <c r="AY29" s="1002"/>
      <c r="AZ29" s="1073" t="s">
        <v>511</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537</v>
      </c>
      <c r="R30" s="1075"/>
      <c r="S30" s="1075"/>
      <c r="T30" s="1075"/>
      <c r="U30" s="1075"/>
      <c r="V30" s="1075">
        <v>507</v>
      </c>
      <c r="W30" s="1075"/>
      <c r="X30" s="1075"/>
      <c r="Y30" s="1075"/>
      <c r="Z30" s="1075"/>
      <c r="AA30" s="1075">
        <v>30</v>
      </c>
      <c r="AB30" s="1075"/>
      <c r="AC30" s="1075"/>
      <c r="AD30" s="1075"/>
      <c r="AE30" s="1076"/>
      <c r="AF30" s="1050">
        <v>655</v>
      </c>
      <c r="AG30" s="1051"/>
      <c r="AH30" s="1051"/>
      <c r="AI30" s="1051"/>
      <c r="AJ30" s="1052"/>
      <c r="AK30" s="1011">
        <v>50</v>
      </c>
      <c r="AL30" s="1002"/>
      <c r="AM30" s="1002"/>
      <c r="AN30" s="1002"/>
      <c r="AO30" s="1002"/>
      <c r="AP30" s="1002">
        <v>1895</v>
      </c>
      <c r="AQ30" s="1002"/>
      <c r="AR30" s="1002"/>
      <c r="AS30" s="1002"/>
      <c r="AT30" s="1002"/>
      <c r="AU30" s="1002">
        <v>377</v>
      </c>
      <c r="AV30" s="1002"/>
      <c r="AW30" s="1002"/>
      <c r="AX30" s="1002"/>
      <c r="AY30" s="1002"/>
      <c r="AZ30" s="1073" t="s">
        <v>511</v>
      </c>
      <c r="BA30" s="1073"/>
      <c r="BB30" s="1073"/>
      <c r="BC30" s="1073"/>
      <c r="BD30" s="1073"/>
      <c r="BE30" s="1063" t="s">
        <v>399</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1483</v>
      </c>
      <c r="R31" s="1075"/>
      <c r="S31" s="1075"/>
      <c r="T31" s="1075"/>
      <c r="U31" s="1075"/>
      <c r="V31" s="1075">
        <v>1521</v>
      </c>
      <c r="W31" s="1075"/>
      <c r="X31" s="1075"/>
      <c r="Y31" s="1075"/>
      <c r="Z31" s="1075"/>
      <c r="AA31" s="1075">
        <v>-38</v>
      </c>
      <c r="AB31" s="1075"/>
      <c r="AC31" s="1075"/>
      <c r="AD31" s="1075"/>
      <c r="AE31" s="1076"/>
      <c r="AF31" s="1050">
        <v>576</v>
      </c>
      <c r="AG31" s="1051"/>
      <c r="AH31" s="1051"/>
      <c r="AI31" s="1051"/>
      <c r="AJ31" s="1052"/>
      <c r="AK31" s="1011">
        <v>152</v>
      </c>
      <c r="AL31" s="1002"/>
      <c r="AM31" s="1002"/>
      <c r="AN31" s="1002"/>
      <c r="AO31" s="1002"/>
      <c r="AP31" s="1002">
        <v>239</v>
      </c>
      <c r="AQ31" s="1002"/>
      <c r="AR31" s="1002"/>
      <c r="AS31" s="1002"/>
      <c r="AT31" s="1002"/>
      <c r="AU31" s="1002">
        <v>149</v>
      </c>
      <c r="AV31" s="1002"/>
      <c r="AW31" s="1002"/>
      <c r="AX31" s="1002"/>
      <c r="AY31" s="1002"/>
      <c r="AZ31" s="1073" t="s">
        <v>511</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580</v>
      </c>
      <c r="R32" s="1075"/>
      <c r="S32" s="1075"/>
      <c r="T32" s="1075"/>
      <c r="U32" s="1075"/>
      <c r="V32" s="1075">
        <v>573</v>
      </c>
      <c r="W32" s="1075"/>
      <c r="X32" s="1075"/>
      <c r="Y32" s="1075"/>
      <c r="Z32" s="1075"/>
      <c r="AA32" s="1075">
        <v>7</v>
      </c>
      <c r="AB32" s="1075"/>
      <c r="AC32" s="1075"/>
      <c r="AD32" s="1075"/>
      <c r="AE32" s="1076"/>
      <c r="AF32" s="1050" t="s">
        <v>169</v>
      </c>
      <c r="AG32" s="1051"/>
      <c r="AH32" s="1051"/>
      <c r="AI32" s="1051"/>
      <c r="AJ32" s="1052"/>
      <c r="AK32" s="1011">
        <v>179</v>
      </c>
      <c r="AL32" s="1002"/>
      <c r="AM32" s="1002"/>
      <c r="AN32" s="1002"/>
      <c r="AO32" s="1002"/>
      <c r="AP32" s="1002">
        <v>3357</v>
      </c>
      <c r="AQ32" s="1002"/>
      <c r="AR32" s="1002"/>
      <c r="AS32" s="1002"/>
      <c r="AT32" s="1002"/>
      <c r="AU32" s="1002">
        <v>2931</v>
      </c>
      <c r="AV32" s="1002"/>
      <c r="AW32" s="1002"/>
      <c r="AX32" s="1002"/>
      <c r="AY32" s="1002"/>
      <c r="AZ32" s="1073" t="s">
        <v>511</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63</v>
      </c>
      <c r="R33" s="1075"/>
      <c r="S33" s="1075"/>
      <c r="T33" s="1075"/>
      <c r="U33" s="1075"/>
      <c r="V33" s="1075">
        <v>63</v>
      </c>
      <c r="W33" s="1075"/>
      <c r="X33" s="1075"/>
      <c r="Y33" s="1075"/>
      <c r="Z33" s="1075"/>
      <c r="AA33" s="1075" t="s">
        <v>511</v>
      </c>
      <c r="AB33" s="1075"/>
      <c r="AC33" s="1075"/>
      <c r="AD33" s="1075"/>
      <c r="AE33" s="1076"/>
      <c r="AF33" s="1050" t="s">
        <v>169</v>
      </c>
      <c r="AG33" s="1051"/>
      <c r="AH33" s="1051"/>
      <c r="AI33" s="1051"/>
      <c r="AJ33" s="1052"/>
      <c r="AK33" s="1011">
        <v>44</v>
      </c>
      <c r="AL33" s="1002"/>
      <c r="AM33" s="1002"/>
      <c r="AN33" s="1002"/>
      <c r="AO33" s="1002"/>
      <c r="AP33" s="1002">
        <v>477</v>
      </c>
      <c r="AQ33" s="1002"/>
      <c r="AR33" s="1002"/>
      <c r="AS33" s="1002"/>
      <c r="AT33" s="1002"/>
      <c r="AU33" s="1002">
        <v>404</v>
      </c>
      <c r="AV33" s="1002"/>
      <c r="AW33" s="1002"/>
      <c r="AX33" s="1002"/>
      <c r="AY33" s="1002"/>
      <c r="AZ33" s="1073" t="s">
        <v>511</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405</v>
      </c>
      <c r="C34" s="1069"/>
      <c r="D34" s="1069"/>
      <c r="E34" s="1069"/>
      <c r="F34" s="1069"/>
      <c r="G34" s="1069"/>
      <c r="H34" s="1069"/>
      <c r="I34" s="1069"/>
      <c r="J34" s="1069"/>
      <c r="K34" s="1069"/>
      <c r="L34" s="1069"/>
      <c r="M34" s="1069"/>
      <c r="N34" s="1069"/>
      <c r="O34" s="1069"/>
      <c r="P34" s="1070"/>
      <c r="Q34" s="1074">
        <v>19</v>
      </c>
      <c r="R34" s="1075"/>
      <c r="S34" s="1075"/>
      <c r="T34" s="1075"/>
      <c r="U34" s="1075"/>
      <c r="V34" s="1075">
        <v>19</v>
      </c>
      <c r="W34" s="1075"/>
      <c r="X34" s="1075"/>
      <c r="Y34" s="1075"/>
      <c r="Z34" s="1075"/>
      <c r="AA34" s="1075">
        <v>0</v>
      </c>
      <c r="AB34" s="1075"/>
      <c r="AC34" s="1075"/>
      <c r="AD34" s="1075"/>
      <c r="AE34" s="1076"/>
      <c r="AF34" s="1050">
        <v>121</v>
      </c>
      <c r="AG34" s="1051"/>
      <c r="AH34" s="1051"/>
      <c r="AI34" s="1051"/>
      <c r="AJ34" s="1052"/>
      <c r="AK34" s="1011" t="s">
        <v>511</v>
      </c>
      <c r="AL34" s="1002"/>
      <c r="AM34" s="1002"/>
      <c r="AN34" s="1002"/>
      <c r="AO34" s="1002"/>
      <c r="AP34" s="1002">
        <v>19</v>
      </c>
      <c r="AQ34" s="1002"/>
      <c r="AR34" s="1002"/>
      <c r="AS34" s="1002"/>
      <c r="AT34" s="1002"/>
      <c r="AU34" s="1002" t="s">
        <v>511</v>
      </c>
      <c r="AV34" s="1002"/>
      <c r="AW34" s="1002"/>
      <c r="AX34" s="1002"/>
      <c r="AY34" s="1002"/>
      <c r="AZ34" s="1073" t="s">
        <v>511</v>
      </c>
      <c r="BA34" s="1073"/>
      <c r="BB34" s="1073"/>
      <c r="BC34" s="1073"/>
      <c r="BD34" s="1073"/>
      <c r="BE34" s="1063" t="s">
        <v>406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407</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1353</v>
      </c>
      <c r="AG63" s="990"/>
      <c r="AH63" s="990"/>
      <c r="AI63" s="990"/>
      <c r="AJ63" s="1061"/>
      <c r="AK63" s="1062"/>
      <c r="AL63" s="994"/>
      <c r="AM63" s="994"/>
      <c r="AN63" s="994"/>
      <c r="AO63" s="994"/>
      <c r="AP63" s="990">
        <v>6086</v>
      </c>
      <c r="AQ63" s="990"/>
      <c r="AR63" s="990"/>
      <c r="AS63" s="990"/>
      <c r="AT63" s="990"/>
      <c r="AU63" s="990">
        <v>3861</v>
      </c>
      <c r="AV63" s="990"/>
      <c r="AW63" s="990"/>
      <c r="AX63" s="990"/>
      <c r="AY63" s="990"/>
      <c r="AZ63" s="1056"/>
      <c r="BA63" s="1056"/>
      <c r="BB63" s="1056"/>
      <c r="BC63" s="1056"/>
      <c r="BD63" s="1056"/>
      <c r="BE63" s="991"/>
      <c r="BF63" s="991"/>
      <c r="BG63" s="991"/>
      <c r="BH63" s="991"/>
      <c r="BI63" s="992"/>
      <c r="BJ63" s="1057" t="s">
        <v>409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411</v>
      </c>
      <c r="B66" s="1027"/>
      <c r="C66" s="1027"/>
      <c r="D66" s="1027"/>
      <c r="E66" s="1027"/>
      <c r="F66" s="1027"/>
      <c r="G66" s="1027"/>
      <c r="H66" s="1027"/>
      <c r="I66" s="1027"/>
      <c r="J66" s="1027"/>
      <c r="K66" s="1027"/>
      <c r="L66" s="1027"/>
      <c r="M66" s="1027"/>
      <c r="N66" s="1027"/>
      <c r="O66" s="1027"/>
      <c r="P66" s="1028"/>
      <c r="Q66" s="1032" t="s">
        <v>412</v>
      </c>
      <c r="R66" s="1033"/>
      <c r="S66" s="1033"/>
      <c r="T66" s="1033"/>
      <c r="U66" s="1034"/>
      <c r="V66" s="1032" t="s">
        <v>413</v>
      </c>
      <c r="W66" s="1033"/>
      <c r="X66" s="1033"/>
      <c r="Y66" s="1033"/>
      <c r="Z66" s="1034"/>
      <c r="AA66" s="1032" t="s">
        <v>390</v>
      </c>
      <c r="AB66" s="1033"/>
      <c r="AC66" s="1033"/>
      <c r="AD66" s="1033"/>
      <c r="AE66" s="1034"/>
      <c r="AF66" s="1038" t="s">
        <v>414</v>
      </c>
      <c r="AG66" s="1039"/>
      <c r="AH66" s="1039"/>
      <c r="AI66" s="1039"/>
      <c r="AJ66" s="1040"/>
      <c r="AK66" s="1032" t="s">
        <v>415</v>
      </c>
      <c r="AL66" s="1027"/>
      <c r="AM66" s="1027"/>
      <c r="AN66" s="1027"/>
      <c r="AO66" s="1028"/>
      <c r="AP66" s="1032" t="s">
        <v>393</v>
      </c>
      <c r="AQ66" s="1033"/>
      <c r="AR66" s="1033"/>
      <c r="AS66" s="1033"/>
      <c r="AT66" s="1034"/>
      <c r="AU66" s="1032" t="s">
        <v>416</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575</v>
      </c>
      <c r="C68" s="1017"/>
      <c r="D68" s="1017"/>
      <c r="E68" s="1017"/>
      <c r="F68" s="1017"/>
      <c r="G68" s="1017"/>
      <c r="H68" s="1017"/>
      <c r="I68" s="1017"/>
      <c r="J68" s="1017"/>
      <c r="K68" s="1017"/>
      <c r="L68" s="1017"/>
      <c r="M68" s="1017"/>
      <c r="N68" s="1017"/>
      <c r="O68" s="1017"/>
      <c r="P68" s="1018"/>
      <c r="Q68" s="1019">
        <v>350</v>
      </c>
      <c r="R68" s="1013"/>
      <c r="S68" s="1013"/>
      <c r="T68" s="1013"/>
      <c r="U68" s="1013"/>
      <c r="V68" s="1013">
        <v>319</v>
      </c>
      <c r="W68" s="1013"/>
      <c r="X68" s="1013"/>
      <c r="Y68" s="1013"/>
      <c r="Z68" s="1013"/>
      <c r="AA68" s="1013">
        <v>31</v>
      </c>
      <c r="AB68" s="1013"/>
      <c r="AC68" s="1013"/>
      <c r="AD68" s="1013"/>
      <c r="AE68" s="1013"/>
      <c r="AF68" s="1013">
        <v>31</v>
      </c>
      <c r="AG68" s="1013"/>
      <c r="AH68" s="1013"/>
      <c r="AI68" s="1013"/>
      <c r="AJ68" s="1013"/>
      <c r="AK68" s="1013">
        <v>0</v>
      </c>
      <c r="AL68" s="1013"/>
      <c r="AM68" s="1013"/>
      <c r="AN68" s="1013"/>
      <c r="AO68" s="1013"/>
      <c r="AP68" s="1013">
        <v>20</v>
      </c>
      <c r="AQ68" s="1013"/>
      <c r="AR68" s="1013"/>
      <c r="AS68" s="1013"/>
      <c r="AT68" s="1013"/>
      <c r="AU68" s="1013">
        <v>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576</v>
      </c>
      <c r="C69" s="1006"/>
      <c r="D69" s="1006"/>
      <c r="E69" s="1006"/>
      <c r="F69" s="1006"/>
      <c r="G69" s="1006"/>
      <c r="H69" s="1006"/>
      <c r="I69" s="1006"/>
      <c r="J69" s="1006"/>
      <c r="K69" s="1006"/>
      <c r="L69" s="1006"/>
      <c r="M69" s="1006"/>
      <c r="N69" s="1006"/>
      <c r="O69" s="1006"/>
      <c r="P69" s="1007"/>
      <c r="Q69" s="1008">
        <v>54</v>
      </c>
      <c r="R69" s="1002"/>
      <c r="S69" s="1002"/>
      <c r="T69" s="1002"/>
      <c r="U69" s="1002"/>
      <c r="V69" s="1002">
        <v>48</v>
      </c>
      <c r="W69" s="1002"/>
      <c r="X69" s="1002"/>
      <c r="Y69" s="1002"/>
      <c r="Z69" s="1002"/>
      <c r="AA69" s="1002">
        <v>6</v>
      </c>
      <c r="AB69" s="1002"/>
      <c r="AC69" s="1002"/>
      <c r="AD69" s="1002"/>
      <c r="AE69" s="1002"/>
      <c r="AF69" s="1002">
        <v>6</v>
      </c>
      <c r="AG69" s="1002"/>
      <c r="AH69" s="1002"/>
      <c r="AI69" s="1002"/>
      <c r="AJ69" s="1002"/>
      <c r="AK69" s="1002">
        <v>4</v>
      </c>
      <c r="AL69" s="1002"/>
      <c r="AM69" s="1002"/>
      <c r="AN69" s="1002"/>
      <c r="AO69" s="1002"/>
      <c r="AP69" s="1002" t="s">
        <v>511</v>
      </c>
      <c r="AQ69" s="1002"/>
      <c r="AR69" s="1002"/>
      <c r="AS69" s="1002"/>
      <c r="AT69" s="1002"/>
      <c r="AU69" s="1002" t="s">
        <v>511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577</v>
      </c>
      <c r="C70" s="1006"/>
      <c r="D70" s="1006"/>
      <c r="E70" s="1006"/>
      <c r="F70" s="1006"/>
      <c r="G70" s="1006"/>
      <c r="H70" s="1006"/>
      <c r="I70" s="1006"/>
      <c r="J70" s="1006"/>
      <c r="K70" s="1006"/>
      <c r="L70" s="1006"/>
      <c r="M70" s="1006"/>
      <c r="N70" s="1006"/>
      <c r="O70" s="1006"/>
      <c r="P70" s="1007"/>
      <c r="Q70" s="1008">
        <v>5228</v>
      </c>
      <c r="R70" s="1002"/>
      <c r="S70" s="1002"/>
      <c r="T70" s="1002"/>
      <c r="U70" s="1002"/>
      <c r="V70" s="1002">
        <v>5141</v>
      </c>
      <c r="W70" s="1002"/>
      <c r="X70" s="1002"/>
      <c r="Y70" s="1002"/>
      <c r="Z70" s="1002"/>
      <c r="AA70" s="1002">
        <v>87</v>
      </c>
      <c r="AB70" s="1002"/>
      <c r="AC70" s="1002"/>
      <c r="AD70" s="1002"/>
      <c r="AE70" s="1002"/>
      <c r="AF70" s="1002">
        <v>132</v>
      </c>
      <c r="AG70" s="1002"/>
      <c r="AH70" s="1002"/>
      <c r="AI70" s="1002"/>
      <c r="AJ70" s="1002"/>
      <c r="AK70" s="1002">
        <v>114</v>
      </c>
      <c r="AL70" s="1002"/>
      <c r="AM70" s="1002"/>
      <c r="AN70" s="1002"/>
      <c r="AO70" s="1002"/>
      <c r="AP70" s="1002">
        <v>2293</v>
      </c>
      <c r="AQ70" s="1002"/>
      <c r="AR70" s="1002"/>
      <c r="AS70" s="1002"/>
      <c r="AT70" s="1002"/>
      <c r="AU70" s="1002">
        <v>127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578</v>
      </c>
      <c r="C71" s="1006"/>
      <c r="D71" s="1006"/>
      <c r="E71" s="1006"/>
      <c r="F71" s="1006"/>
      <c r="G71" s="1006"/>
      <c r="H71" s="1006"/>
      <c r="I71" s="1006"/>
      <c r="J71" s="1006"/>
      <c r="K71" s="1006"/>
      <c r="L71" s="1006"/>
      <c r="M71" s="1006"/>
      <c r="N71" s="1006"/>
      <c r="O71" s="1006"/>
      <c r="P71" s="1007"/>
      <c r="Q71" s="1008">
        <v>32082</v>
      </c>
      <c r="R71" s="1002"/>
      <c r="S71" s="1002"/>
      <c r="T71" s="1002"/>
      <c r="U71" s="1002"/>
      <c r="V71" s="1002">
        <v>30618</v>
      </c>
      <c r="W71" s="1002"/>
      <c r="X71" s="1002"/>
      <c r="Y71" s="1002"/>
      <c r="Z71" s="1002"/>
      <c r="AA71" s="1002">
        <v>1464</v>
      </c>
      <c r="AB71" s="1002"/>
      <c r="AC71" s="1002"/>
      <c r="AD71" s="1002"/>
      <c r="AE71" s="1002"/>
      <c r="AF71" s="1002">
        <v>1410</v>
      </c>
      <c r="AG71" s="1002"/>
      <c r="AH71" s="1002"/>
      <c r="AI71" s="1002"/>
      <c r="AJ71" s="1002"/>
      <c r="AK71" s="1002">
        <v>5226</v>
      </c>
      <c r="AL71" s="1002"/>
      <c r="AM71" s="1002"/>
      <c r="AN71" s="1002"/>
      <c r="AO71" s="1002"/>
      <c r="AP71" s="1002" t="s">
        <v>511</v>
      </c>
      <c r="AQ71" s="1002"/>
      <c r="AR71" s="1002"/>
      <c r="AS71" s="1002"/>
      <c r="AT71" s="1002"/>
      <c r="AU71" s="1002" t="s">
        <v>511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579</v>
      </c>
      <c r="C72" s="1006"/>
      <c r="D72" s="1006"/>
      <c r="E72" s="1006"/>
      <c r="F72" s="1006"/>
      <c r="G72" s="1006"/>
      <c r="H72" s="1006"/>
      <c r="I72" s="1006"/>
      <c r="J72" s="1006"/>
      <c r="K72" s="1006"/>
      <c r="L72" s="1006"/>
      <c r="M72" s="1006"/>
      <c r="N72" s="1006"/>
      <c r="O72" s="1006"/>
      <c r="P72" s="1007"/>
      <c r="Q72" s="1008">
        <v>1619</v>
      </c>
      <c r="R72" s="1002"/>
      <c r="S72" s="1002"/>
      <c r="T72" s="1002"/>
      <c r="U72" s="1002"/>
      <c r="V72" s="1002">
        <v>1660</v>
      </c>
      <c r="W72" s="1002"/>
      <c r="X72" s="1002"/>
      <c r="Y72" s="1002"/>
      <c r="Z72" s="1002"/>
      <c r="AA72" s="1002">
        <v>-40</v>
      </c>
      <c r="AB72" s="1002"/>
      <c r="AC72" s="1002"/>
      <c r="AD72" s="1002"/>
      <c r="AE72" s="1002"/>
      <c r="AF72" s="1002">
        <v>1689</v>
      </c>
      <c r="AG72" s="1002"/>
      <c r="AH72" s="1002"/>
      <c r="AI72" s="1002"/>
      <c r="AJ72" s="1002"/>
      <c r="AK72" s="1002">
        <v>51</v>
      </c>
      <c r="AL72" s="1002"/>
      <c r="AM72" s="1002"/>
      <c r="AN72" s="1002"/>
      <c r="AO72" s="1002"/>
      <c r="AP72" s="1002">
        <v>5818</v>
      </c>
      <c r="AQ72" s="1002"/>
      <c r="AR72" s="1002"/>
      <c r="AS72" s="1002"/>
      <c r="AT72" s="1002"/>
      <c r="AU72" s="1002">
        <v>6</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580</v>
      </c>
      <c r="C73" s="1006"/>
      <c r="D73" s="1006"/>
      <c r="E73" s="1006"/>
      <c r="F73" s="1006"/>
      <c r="G73" s="1006"/>
      <c r="H73" s="1006"/>
      <c r="I73" s="1006"/>
      <c r="J73" s="1006"/>
      <c r="K73" s="1006"/>
      <c r="L73" s="1006"/>
      <c r="M73" s="1006"/>
      <c r="N73" s="1006"/>
      <c r="O73" s="1006"/>
      <c r="P73" s="1007"/>
      <c r="Q73" s="1008">
        <v>824</v>
      </c>
      <c r="R73" s="1002"/>
      <c r="S73" s="1002"/>
      <c r="T73" s="1002"/>
      <c r="U73" s="1002"/>
      <c r="V73" s="1002">
        <v>814</v>
      </c>
      <c r="W73" s="1002"/>
      <c r="X73" s="1002"/>
      <c r="Y73" s="1002"/>
      <c r="Z73" s="1002"/>
      <c r="AA73" s="1002">
        <v>9</v>
      </c>
      <c r="AB73" s="1002"/>
      <c r="AC73" s="1002"/>
      <c r="AD73" s="1002"/>
      <c r="AE73" s="1002"/>
      <c r="AF73" s="1002">
        <v>9</v>
      </c>
      <c r="AG73" s="1002"/>
      <c r="AH73" s="1002"/>
      <c r="AI73" s="1002"/>
      <c r="AJ73" s="1002"/>
      <c r="AK73" s="1002">
        <v>41</v>
      </c>
      <c r="AL73" s="1002"/>
      <c r="AM73" s="1002"/>
      <c r="AN73" s="1002"/>
      <c r="AO73" s="1002"/>
      <c r="AP73" s="1002" t="s">
        <v>511</v>
      </c>
      <c r="AQ73" s="1002"/>
      <c r="AR73" s="1002"/>
      <c r="AS73" s="1002"/>
      <c r="AT73" s="1002"/>
      <c r="AU73" s="1002" t="s">
        <v>511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581</v>
      </c>
      <c r="C74" s="1006"/>
      <c r="D74" s="1006"/>
      <c r="E74" s="1006"/>
      <c r="F74" s="1006"/>
      <c r="G74" s="1006"/>
      <c r="H74" s="1006"/>
      <c r="I74" s="1006"/>
      <c r="J74" s="1006"/>
      <c r="K74" s="1006"/>
      <c r="L74" s="1006"/>
      <c r="M74" s="1006"/>
      <c r="N74" s="1006"/>
      <c r="O74" s="1006"/>
      <c r="P74" s="1007"/>
      <c r="Q74" s="1008">
        <v>130386</v>
      </c>
      <c r="R74" s="1002"/>
      <c r="S74" s="1002"/>
      <c r="T74" s="1002"/>
      <c r="U74" s="1002"/>
      <c r="V74" s="1002">
        <v>126664</v>
      </c>
      <c r="W74" s="1002"/>
      <c r="X74" s="1002"/>
      <c r="Y74" s="1002"/>
      <c r="Z74" s="1002"/>
      <c r="AA74" s="1002">
        <v>3722</v>
      </c>
      <c r="AB74" s="1002"/>
      <c r="AC74" s="1002"/>
      <c r="AD74" s="1002"/>
      <c r="AE74" s="1002"/>
      <c r="AF74" s="1002">
        <v>3722</v>
      </c>
      <c r="AG74" s="1002"/>
      <c r="AH74" s="1002"/>
      <c r="AI74" s="1002"/>
      <c r="AJ74" s="1002"/>
      <c r="AK74" s="1002">
        <v>1926</v>
      </c>
      <c r="AL74" s="1002"/>
      <c r="AM74" s="1002"/>
      <c r="AN74" s="1002"/>
      <c r="AO74" s="1002"/>
      <c r="AP74" s="1002" t="s">
        <v>511</v>
      </c>
      <c r="AQ74" s="1002"/>
      <c r="AR74" s="1002"/>
      <c r="AS74" s="1002"/>
      <c r="AT74" s="1002"/>
      <c r="AU74" s="1002" t="s">
        <v>511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582</v>
      </c>
      <c r="C75" s="1006"/>
      <c r="D75" s="1006"/>
      <c r="E75" s="1006"/>
      <c r="F75" s="1006"/>
      <c r="G75" s="1006"/>
      <c r="H75" s="1006"/>
      <c r="I75" s="1006"/>
      <c r="J75" s="1006"/>
      <c r="K75" s="1006"/>
      <c r="L75" s="1006"/>
      <c r="M75" s="1006"/>
      <c r="N75" s="1006"/>
      <c r="O75" s="1006"/>
      <c r="P75" s="1007"/>
      <c r="Q75" s="1009">
        <v>3435</v>
      </c>
      <c r="R75" s="1010"/>
      <c r="S75" s="1010"/>
      <c r="T75" s="1010"/>
      <c r="U75" s="1011"/>
      <c r="V75" s="1012">
        <v>3016</v>
      </c>
      <c r="W75" s="1010"/>
      <c r="X75" s="1010"/>
      <c r="Y75" s="1010"/>
      <c r="Z75" s="1011"/>
      <c r="AA75" s="1012">
        <v>419</v>
      </c>
      <c r="AB75" s="1010"/>
      <c r="AC75" s="1010"/>
      <c r="AD75" s="1010"/>
      <c r="AE75" s="1011"/>
      <c r="AF75" s="1012">
        <v>377</v>
      </c>
      <c r="AG75" s="1010"/>
      <c r="AH75" s="1010"/>
      <c r="AI75" s="1010"/>
      <c r="AJ75" s="1011"/>
      <c r="AK75" s="1012">
        <v>76</v>
      </c>
      <c r="AL75" s="1010"/>
      <c r="AM75" s="1010"/>
      <c r="AN75" s="1010"/>
      <c r="AO75" s="1011"/>
      <c r="AP75" s="1002" t="s">
        <v>511</v>
      </c>
      <c r="AQ75" s="1002"/>
      <c r="AR75" s="1002"/>
      <c r="AS75" s="1002"/>
      <c r="AT75" s="1002"/>
      <c r="AU75" s="1002" t="s">
        <v>511</v>
      </c>
      <c r="AV75" s="1002"/>
      <c r="AW75" s="1002"/>
      <c r="AX75" s="1002"/>
      <c r="AY75" s="1002"/>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583</v>
      </c>
      <c r="C76" s="1006"/>
      <c r="D76" s="1006"/>
      <c r="E76" s="1006"/>
      <c r="F76" s="1006"/>
      <c r="G76" s="1006"/>
      <c r="H76" s="1006"/>
      <c r="I76" s="1006"/>
      <c r="J76" s="1006"/>
      <c r="K76" s="1006"/>
      <c r="L76" s="1006"/>
      <c r="M76" s="1006"/>
      <c r="N76" s="1006"/>
      <c r="O76" s="1006"/>
      <c r="P76" s="1007"/>
      <c r="Q76" s="1009">
        <v>39</v>
      </c>
      <c r="R76" s="1010"/>
      <c r="S76" s="1010"/>
      <c r="T76" s="1010"/>
      <c r="U76" s="1011"/>
      <c r="V76" s="1012">
        <v>31</v>
      </c>
      <c r="W76" s="1010"/>
      <c r="X76" s="1010"/>
      <c r="Y76" s="1010"/>
      <c r="Z76" s="1011"/>
      <c r="AA76" s="1012">
        <v>8</v>
      </c>
      <c r="AB76" s="1010"/>
      <c r="AC76" s="1010"/>
      <c r="AD76" s="1010"/>
      <c r="AE76" s="1011"/>
      <c r="AF76" s="1012">
        <v>8</v>
      </c>
      <c r="AG76" s="1010"/>
      <c r="AH76" s="1010"/>
      <c r="AI76" s="1010"/>
      <c r="AJ76" s="1011"/>
      <c r="AK76" s="1012">
        <v>4</v>
      </c>
      <c r="AL76" s="1010"/>
      <c r="AM76" s="1010"/>
      <c r="AN76" s="1010"/>
      <c r="AO76" s="1011"/>
      <c r="AP76" s="1002" t="s">
        <v>511</v>
      </c>
      <c r="AQ76" s="1002"/>
      <c r="AR76" s="1002"/>
      <c r="AS76" s="1002"/>
      <c r="AT76" s="1002"/>
      <c r="AU76" s="1002" t="s">
        <v>511</v>
      </c>
      <c r="AV76" s="1002"/>
      <c r="AW76" s="1002"/>
      <c r="AX76" s="1002"/>
      <c r="AY76" s="1002"/>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584</v>
      </c>
      <c r="C77" s="1006"/>
      <c r="D77" s="1006"/>
      <c r="E77" s="1006"/>
      <c r="F77" s="1006"/>
      <c r="G77" s="1006"/>
      <c r="H77" s="1006"/>
      <c r="I77" s="1006"/>
      <c r="J77" s="1006"/>
      <c r="K77" s="1006"/>
      <c r="L77" s="1006"/>
      <c r="M77" s="1006"/>
      <c r="N77" s="1006"/>
      <c r="O77" s="1006"/>
      <c r="P77" s="1007"/>
      <c r="Q77" s="1009">
        <v>339</v>
      </c>
      <c r="R77" s="1010"/>
      <c r="S77" s="1010"/>
      <c r="T77" s="1010"/>
      <c r="U77" s="1011"/>
      <c r="V77" s="1012">
        <v>337</v>
      </c>
      <c r="W77" s="1010"/>
      <c r="X77" s="1010"/>
      <c r="Y77" s="1010"/>
      <c r="Z77" s="1011"/>
      <c r="AA77" s="1012">
        <v>3</v>
      </c>
      <c r="AB77" s="1010"/>
      <c r="AC77" s="1010"/>
      <c r="AD77" s="1010"/>
      <c r="AE77" s="1011"/>
      <c r="AF77" s="1012" t="s">
        <v>511</v>
      </c>
      <c r="AG77" s="1010"/>
      <c r="AH77" s="1010"/>
      <c r="AI77" s="1010"/>
      <c r="AJ77" s="1011"/>
      <c r="AK77" s="1012">
        <v>69</v>
      </c>
      <c r="AL77" s="1010"/>
      <c r="AM77" s="1010"/>
      <c r="AN77" s="1010"/>
      <c r="AO77" s="1011"/>
      <c r="AP77" s="1002" t="s">
        <v>511</v>
      </c>
      <c r="AQ77" s="1002"/>
      <c r="AR77" s="1002"/>
      <c r="AS77" s="1002"/>
      <c r="AT77" s="1002"/>
      <c r="AU77" s="1002" t="s">
        <v>511</v>
      </c>
      <c r="AV77" s="1002"/>
      <c r="AW77" s="1002"/>
      <c r="AX77" s="1002"/>
      <c r="AY77" s="1002"/>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7384</v>
      </c>
      <c r="AG88" s="990"/>
      <c r="AH88" s="990"/>
      <c r="AI88" s="990"/>
      <c r="AJ88" s="990"/>
      <c r="AK88" s="994"/>
      <c r="AL88" s="994"/>
      <c r="AM88" s="994"/>
      <c r="AN88" s="994"/>
      <c r="AO88" s="994"/>
      <c r="AP88" s="990">
        <v>8131</v>
      </c>
      <c r="AQ88" s="990"/>
      <c r="AR88" s="990"/>
      <c r="AS88" s="990"/>
      <c r="AT88" s="990"/>
      <c r="AU88" s="990">
        <v>139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285</v>
      </c>
      <c r="CS102" s="982"/>
      <c r="CT102" s="982"/>
      <c r="CU102" s="982"/>
      <c r="CV102" s="983"/>
      <c r="CW102" s="981">
        <v>60</v>
      </c>
      <c r="CX102" s="982"/>
      <c r="CY102" s="982"/>
      <c r="CZ102" s="982"/>
      <c r="DA102" s="983"/>
      <c r="DB102" s="981" t="s">
        <v>511</v>
      </c>
      <c r="DC102" s="982"/>
      <c r="DD102" s="982"/>
      <c r="DE102" s="982"/>
      <c r="DF102" s="983"/>
      <c r="DG102" s="981" t="s">
        <v>511</v>
      </c>
      <c r="DH102" s="982"/>
      <c r="DI102" s="982"/>
      <c r="DJ102" s="982"/>
      <c r="DK102" s="983"/>
      <c r="DL102" s="981" t="s">
        <v>511</v>
      </c>
      <c r="DM102" s="982"/>
      <c r="DN102" s="982"/>
      <c r="DO102" s="982"/>
      <c r="DP102" s="983"/>
      <c r="DQ102" s="981" t="s">
        <v>511</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426</v>
      </c>
      <c r="AB109" s="925"/>
      <c r="AC109" s="925"/>
      <c r="AD109" s="925"/>
      <c r="AE109" s="926"/>
      <c r="AF109" s="927" t="s">
        <v>300</v>
      </c>
      <c r="AG109" s="925"/>
      <c r="AH109" s="925"/>
      <c r="AI109" s="925"/>
      <c r="AJ109" s="926"/>
      <c r="AK109" s="927" t="s">
        <v>299</v>
      </c>
      <c r="AL109" s="925"/>
      <c r="AM109" s="925"/>
      <c r="AN109" s="925"/>
      <c r="AO109" s="926"/>
      <c r="AP109" s="927" t="s">
        <v>427</v>
      </c>
      <c r="AQ109" s="925"/>
      <c r="AR109" s="925"/>
      <c r="AS109" s="925"/>
      <c r="AT109" s="956"/>
      <c r="AU109" s="924" t="s">
        <v>425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426</v>
      </c>
      <c r="BR109" s="925"/>
      <c r="BS109" s="925"/>
      <c r="BT109" s="925"/>
      <c r="BU109" s="926"/>
      <c r="BV109" s="927" t="s">
        <v>300</v>
      </c>
      <c r="BW109" s="925"/>
      <c r="BX109" s="925"/>
      <c r="BY109" s="925"/>
      <c r="BZ109" s="926"/>
      <c r="CA109" s="927" t="s">
        <v>299</v>
      </c>
      <c r="CB109" s="925"/>
      <c r="CC109" s="925"/>
      <c r="CD109" s="925"/>
      <c r="CE109" s="926"/>
      <c r="CF109" s="963" t="s">
        <v>427</v>
      </c>
      <c r="CG109" s="963"/>
      <c r="CH109" s="963"/>
      <c r="CI109" s="963"/>
      <c r="CJ109" s="963"/>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426</v>
      </c>
      <c r="DH109" s="925"/>
      <c r="DI109" s="925"/>
      <c r="DJ109" s="925"/>
      <c r="DK109" s="926"/>
      <c r="DL109" s="927" t="s">
        <v>300</v>
      </c>
      <c r="DM109" s="925"/>
      <c r="DN109" s="925"/>
      <c r="DO109" s="925"/>
      <c r="DP109" s="926"/>
      <c r="DQ109" s="927" t="s">
        <v>299</v>
      </c>
      <c r="DR109" s="925"/>
      <c r="DS109" s="925"/>
      <c r="DT109" s="925"/>
      <c r="DU109" s="926"/>
      <c r="DV109" s="927" t="s">
        <v>427</v>
      </c>
      <c r="DW109" s="925"/>
      <c r="DX109" s="925"/>
      <c r="DY109" s="925"/>
      <c r="DZ109" s="956"/>
    </row>
    <row r="110" spans="1:131" s="226" customFormat="1" ht="26.25" customHeight="1">
      <c r="A110" s="827" t="s">
        <v>429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1222660</v>
      </c>
      <c r="AB110" s="918"/>
      <c r="AC110" s="918"/>
      <c r="AD110" s="918"/>
      <c r="AE110" s="919"/>
      <c r="AF110" s="920">
        <v>1335525</v>
      </c>
      <c r="AG110" s="918"/>
      <c r="AH110" s="918"/>
      <c r="AI110" s="918"/>
      <c r="AJ110" s="919"/>
      <c r="AK110" s="920">
        <v>1277370</v>
      </c>
      <c r="AL110" s="918"/>
      <c r="AM110" s="918"/>
      <c r="AN110" s="918"/>
      <c r="AO110" s="919"/>
      <c r="AP110" s="921">
        <v>25.8</v>
      </c>
      <c r="AQ110" s="922"/>
      <c r="AR110" s="922"/>
      <c r="AS110" s="922"/>
      <c r="AT110" s="923"/>
      <c r="AU110" s="957" t="s">
        <v>67</v>
      </c>
      <c r="AV110" s="958"/>
      <c r="AW110" s="958"/>
      <c r="AX110" s="958"/>
      <c r="AY110" s="958"/>
      <c r="AZ110" s="883" t="s">
        <v>430</v>
      </c>
      <c r="BA110" s="828"/>
      <c r="BB110" s="828"/>
      <c r="BC110" s="828"/>
      <c r="BD110" s="828"/>
      <c r="BE110" s="828"/>
      <c r="BF110" s="828"/>
      <c r="BG110" s="828"/>
      <c r="BH110" s="828"/>
      <c r="BI110" s="828"/>
      <c r="BJ110" s="828"/>
      <c r="BK110" s="828"/>
      <c r="BL110" s="828"/>
      <c r="BM110" s="828"/>
      <c r="BN110" s="828"/>
      <c r="BO110" s="828"/>
      <c r="BP110" s="829"/>
      <c r="BQ110" s="884">
        <v>12559650</v>
      </c>
      <c r="BR110" s="865"/>
      <c r="BS110" s="865"/>
      <c r="BT110" s="865"/>
      <c r="BU110" s="865"/>
      <c r="BV110" s="865">
        <v>12939573</v>
      </c>
      <c r="BW110" s="865"/>
      <c r="BX110" s="865"/>
      <c r="BY110" s="865"/>
      <c r="BZ110" s="865"/>
      <c r="CA110" s="865">
        <v>13831391</v>
      </c>
      <c r="CB110" s="865"/>
      <c r="CC110" s="865"/>
      <c r="CD110" s="865"/>
      <c r="CE110" s="865"/>
      <c r="CF110" s="889">
        <v>278.89999999999998</v>
      </c>
      <c r="CG110" s="890"/>
      <c r="CH110" s="890"/>
      <c r="CI110" s="890"/>
      <c r="CJ110" s="890"/>
      <c r="CK110" s="953" t="s">
        <v>431</v>
      </c>
      <c r="CL110" s="839"/>
      <c r="CM110" s="914" t="s">
        <v>432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169</v>
      </c>
      <c r="DH110" s="865"/>
      <c r="DI110" s="865"/>
      <c r="DJ110" s="865"/>
      <c r="DK110" s="865"/>
      <c r="DL110" s="865" t="s">
        <v>433</v>
      </c>
      <c r="DM110" s="865"/>
      <c r="DN110" s="865"/>
      <c r="DO110" s="865"/>
      <c r="DP110" s="865"/>
      <c r="DQ110" s="865" t="s">
        <v>169</v>
      </c>
      <c r="DR110" s="865"/>
      <c r="DS110" s="865"/>
      <c r="DT110" s="865"/>
      <c r="DU110" s="865"/>
      <c r="DV110" s="866" t="s">
        <v>409</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169</v>
      </c>
      <c r="AG111" s="946"/>
      <c r="AH111" s="946"/>
      <c r="AI111" s="946"/>
      <c r="AJ111" s="947"/>
      <c r="AK111" s="948" t="s">
        <v>169</v>
      </c>
      <c r="AL111" s="946"/>
      <c r="AM111" s="946"/>
      <c r="AN111" s="946"/>
      <c r="AO111" s="947"/>
      <c r="AP111" s="949" t="s">
        <v>169</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t="s">
        <v>169</v>
      </c>
      <c r="BR111" s="837"/>
      <c r="BS111" s="837"/>
      <c r="BT111" s="837"/>
      <c r="BU111" s="837"/>
      <c r="BV111" s="837" t="s">
        <v>409</v>
      </c>
      <c r="BW111" s="837"/>
      <c r="BX111" s="837"/>
      <c r="BY111" s="837"/>
      <c r="BZ111" s="837"/>
      <c r="CA111" s="837" t="s">
        <v>437</v>
      </c>
      <c r="CB111" s="837"/>
      <c r="CC111" s="837"/>
      <c r="CD111" s="837"/>
      <c r="CE111" s="837"/>
      <c r="CF111" s="898" t="s">
        <v>409</v>
      </c>
      <c r="CG111" s="899"/>
      <c r="CH111" s="899"/>
      <c r="CI111" s="899"/>
      <c r="CJ111" s="899"/>
      <c r="CK111" s="954"/>
      <c r="CL111" s="841"/>
      <c r="CM111" s="844" t="s">
        <v>438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437</v>
      </c>
      <c r="DH111" s="837"/>
      <c r="DI111" s="837"/>
      <c r="DJ111" s="837"/>
      <c r="DK111" s="837"/>
      <c r="DL111" s="837" t="s">
        <v>169</v>
      </c>
      <c r="DM111" s="837"/>
      <c r="DN111" s="837"/>
      <c r="DO111" s="837"/>
      <c r="DP111" s="837"/>
      <c r="DQ111" s="837" t="s">
        <v>439</v>
      </c>
      <c r="DR111" s="837"/>
      <c r="DS111" s="837"/>
      <c r="DT111" s="837"/>
      <c r="DU111" s="837"/>
      <c r="DV111" s="814" t="s">
        <v>169</v>
      </c>
      <c r="DW111" s="814"/>
      <c r="DX111" s="814"/>
      <c r="DY111" s="814"/>
      <c r="DZ111" s="815"/>
    </row>
    <row r="112" spans="1:131" s="226" customFormat="1" ht="26.25" customHeight="1">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169</v>
      </c>
      <c r="AB112" s="800"/>
      <c r="AC112" s="800"/>
      <c r="AD112" s="800"/>
      <c r="AE112" s="801"/>
      <c r="AF112" s="802" t="s">
        <v>169</v>
      </c>
      <c r="AG112" s="800"/>
      <c r="AH112" s="800"/>
      <c r="AI112" s="800"/>
      <c r="AJ112" s="801"/>
      <c r="AK112" s="802" t="s">
        <v>439</v>
      </c>
      <c r="AL112" s="800"/>
      <c r="AM112" s="800"/>
      <c r="AN112" s="800"/>
      <c r="AO112" s="801"/>
      <c r="AP112" s="847" t="s">
        <v>442</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3466550</v>
      </c>
      <c r="BR112" s="837"/>
      <c r="BS112" s="837"/>
      <c r="BT112" s="837"/>
      <c r="BU112" s="837"/>
      <c r="BV112" s="837">
        <v>3605823</v>
      </c>
      <c r="BW112" s="837"/>
      <c r="BX112" s="837"/>
      <c r="BY112" s="837"/>
      <c r="BZ112" s="837"/>
      <c r="CA112" s="837">
        <v>3861314</v>
      </c>
      <c r="CB112" s="837"/>
      <c r="CC112" s="837"/>
      <c r="CD112" s="837"/>
      <c r="CE112" s="837"/>
      <c r="CF112" s="898">
        <v>77.900000000000006</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169</v>
      </c>
      <c r="DH112" s="837"/>
      <c r="DI112" s="837"/>
      <c r="DJ112" s="837"/>
      <c r="DK112" s="837"/>
      <c r="DL112" s="837" t="s">
        <v>409</v>
      </c>
      <c r="DM112" s="837"/>
      <c r="DN112" s="837"/>
      <c r="DO112" s="837"/>
      <c r="DP112" s="837"/>
      <c r="DQ112" s="837" t="s">
        <v>442</v>
      </c>
      <c r="DR112" s="837"/>
      <c r="DS112" s="837"/>
      <c r="DT112" s="837"/>
      <c r="DU112" s="837"/>
      <c r="DV112" s="814" t="s">
        <v>439</v>
      </c>
      <c r="DW112" s="814"/>
      <c r="DX112" s="814"/>
      <c r="DY112" s="814"/>
      <c r="DZ112" s="815"/>
    </row>
    <row r="113" spans="1:130" s="226" customFormat="1" ht="26.25" customHeight="1">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191575</v>
      </c>
      <c r="AB113" s="946"/>
      <c r="AC113" s="946"/>
      <c r="AD113" s="946"/>
      <c r="AE113" s="947"/>
      <c r="AF113" s="948">
        <v>217058</v>
      </c>
      <c r="AG113" s="946"/>
      <c r="AH113" s="946"/>
      <c r="AI113" s="946"/>
      <c r="AJ113" s="947"/>
      <c r="AK113" s="948">
        <v>224634</v>
      </c>
      <c r="AL113" s="946"/>
      <c r="AM113" s="946"/>
      <c r="AN113" s="946"/>
      <c r="AO113" s="947"/>
      <c r="AP113" s="949">
        <v>4.5</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165461</v>
      </c>
      <c r="BR113" s="837"/>
      <c r="BS113" s="837"/>
      <c r="BT113" s="837"/>
      <c r="BU113" s="837"/>
      <c r="BV113" s="837">
        <v>152109</v>
      </c>
      <c r="BW113" s="837"/>
      <c r="BX113" s="837"/>
      <c r="BY113" s="837"/>
      <c r="BZ113" s="837"/>
      <c r="CA113" s="837">
        <v>139512</v>
      </c>
      <c r="CB113" s="837"/>
      <c r="CC113" s="837"/>
      <c r="CD113" s="837"/>
      <c r="CE113" s="837"/>
      <c r="CF113" s="898">
        <v>2.8</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169</v>
      </c>
      <c r="DH113" s="800"/>
      <c r="DI113" s="800"/>
      <c r="DJ113" s="800"/>
      <c r="DK113" s="801"/>
      <c r="DL113" s="802" t="s">
        <v>433</v>
      </c>
      <c r="DM113" s="800"/>
      <c r="DN113" s="800"/>
      <c r="DO113" s="800"/>
      <c r="DP113" s="801"/>
      <c r="DQ113" s="802" t="s">
        <v>409</v>
      </c>
      <c r="DR113" s="800"/>
      <c r="DS113" s="800"/>
      <c r="DT113" s="800"/>
      <c r="DU113" s="801"/>
      <c r="DV113" s="847" t="s">
        <v>169</v>
      </c>
      <c r="DW113" s="848"/>
      <c r="DX113" s="848"/>
      <c r="DY113" s="848"/>
      <c r="DZ113" s="849"/>
    </row>
    <row r="114" spans="1:130" s="226" customFormat="1" ht="26.25" customHeight="1">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29469</v>
      </c>
      <c r="AB114" s="800"/>
      <c r="AC114" s="800"/>
      <c r="AD114" s="800"/>
      <c r="AE114" s="801"/>
      <c r="AF114" s="802">
        <v>33654</v>
      </c>
      <c r="AG114" s="800"/>
      <c r="AH114" s="800"/>
      <c r="AI114" s="800"/>
      <c r="AJ114" s="801"/>
      <c r="AK114" s="802">
        <v>33886</v>
      </c>
      <c r="AL114" s="800"/>
      <c r="AM114" s="800"/>
      <c r="AN114" s="800"/>
      <c r="AO114" s="801"/>
      <c r="AP114" s="847">
        <v>0.7</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1890078</v>
      </c>
      <c r="BR114" s="837"/>
      <c r="BS114" s="837"/>
      <c r="BT114" s="837"/>
      <c r="BU114" s="837"/>
      <c r="BV114" s="837">
        <v>1894888</v>
      </c>
      <c r="BW114" s="837"/>
      <c r="BX114" s="837"/>
      <c r="BY114" s="837"/>
      <c r="BZ114" s="837"/>
      <c r="CA114" s="837">
        <v>1845039</v>
      </c>
      <c r="CB114" s="837"/>
      <c r="CC114" s="837"/>
      <c r="CD114" s="837"/>
      <c r="CE114" s="837"/>
      <c r="CF114" s="898">
        <v>37.200000000000003</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435</v>
      </c>
      <c r="DH114" s="800"/>
      <c r="DI114" s="800"/>
      <c r="DJ114" s="800"/>
      <c r="DK114" s="801"/>
      <c r="DL114" s="802" t="s">
        <v>435</v>
      </c>
      <c r="DM114" s="800"/>
      <c r="DN114" s="800"/>
      <c r="DO114" s="800"/>
      <c r="DP114" s="801"/>
      <c r="DQ114" s="802" t="s">
        <v>169</v>
      </c>
      <c r="DR114" s="800"/>
      <c r="DS114" s="800"/>
      <c r="DT114" s="800"/>
      <c r="DU114" s="801"/>
      <c r="DV114" s="847" t="s">
        <v>169</v>
      </c>
      <c r="DW114" s="848"/>
      <c r="DX114" s="848"/>
      <c r="DY114" s="848"/>
      <c r="DZ114" s="849"/>
    </row>
    <row r="115" spans="1:130" s="226" customFormat="1" ht="26.25" customHeight="1">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153</v>
      </c>
      <c r="AB115" s="946"/>
      <c r="AC115" s="946"/>
      <c r="AD115" s="946"/>
      <c r="AE115" s="947"/>
      <c r="AF115" s="948">
        <v>24</v>
      </c>
      <c r="AG115" s="946"/>
      <c r="AH115" s="946"/>
      <c r="AI115" s="946"/>
      <c r="AJ115" s="947"/>
      <c r="AK115" s="948">
        <v>6</v>
      </c>
      <c r="AL115" s="946"/>
      <c r="AM115" s="946"/>
      <c r="AN115" s="946"/>
      <c r="AO115" s="947"/>
      <c r="AP115" s="949">
        <v>0</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442</v>
      </c>
      <c r="BR115" s="837"/>
      <c r="BS115" s="837"/>
      <c r="BT115" s="837"/>
      <c r="BU115" s="837"/>
      <c r="BV115" s="837" t="s">
        <v>409</v>
      </c>
      <c r="BW115" s="837"/>
      <c r="BX115" s="837"/>
      <c r="BY115" s="837"/>
      <c r="BZ115" s="837"/>
      <c r="CA115" s="837" t="s">
        <v>437</v>
      </c>
      <c r="CB115" s="837"/>
      <c r="CC115" s="837"/>
      <c r="CD115" s="837"/>
      <c r="CE115" s="837"/>
      <c r="CF115" s="898" t="s">
        <v>409</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169</v>
      </c>
      <c r="DH115" s="800"/>
      <c r="DI115" s="800"/>
      <c r="DJ115" s="800"/>
      <c r="DK115" s="801"/>
      <c r="DL115" s="802" t="s">
        <v>439</v>
      </c>
      <c r="DM115" s="800"/>
      <c r="DN115" s="800"/>
      <c r="DO115" s="800"/>
      <c r="DP115" s="801"/>
      <c r="DQ115" s="802" t="s">
        <v>169</v>
      </c>
      <c r="DR115" s="800"/>
      <c r="DS115" s="800"/>
      <c r="DT115" s="800"/>
      <c r="DU115" s="801"/>
      <c r="DV115" s="847" t="s">
        <v>169</v>
      </c>
      <c r="DW115" s="848"/>
      <c r="DX115" s="848"/>
      <c r="DY115" s="848"/>
      <c r="DZ115" s="849"/>
    </row>
    <row r="116" spans="1:130" s="226" customFormat="1" ht="26.25" customHeight="1">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169</v>
      </c>
      <c r="AB116" s="800"/>
      <c r="AC116" s="800"/>
      <c r="AD116" s="800"/>
      <c r="AE116" s="801"/>
      <c r="AF116" s="802" t="s">
        <v>433</v>
      </c>
      <c r="AG116" s="800"/>
      <c r="AH116" s="800"/>
      <c r="AI116" s="800"/>
      <c r="AJ116" s="801"/>
      <c r="AK116" s="802">
        <v>9</v>
      </c>
      <c r="AL116" s="800"/>
      <c r="AM116" s="800"/>
      <c r="AN116" s="800"/>
      <c r="AO116" s="801"/>
      <c r="AP116" s="847">
        <v>0</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169</v>
      </c>
      <c r="BR116" s="837"/>
      <c r="BS116" s="837"/>
      <c r="BT116" s="837"/>
      <c r="BU116" s="837"/>
      <c r="BV116" s="837" t="s">
        <v>169</v>
      </c>
      <c r="BW116" s="837"/>
      <c r="BX116" s="837"/>
      <c r="BY116" s="837"/>
      <c r="BZ116" s="837"/>
      <c r="CA116" s="837" t="s">
        <v>433</v>
      </c>
      <c r="CB116" s="837"/>
      <c r="CC116" s="837"/>
      <c r="CD116" s="837"/>
      <c r="CE116" s="837"/>
      <c r="CF116" s="898" t="s">
        <v>169</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409</v>
      </c>
      <c r="DH116" s="800"/>
      <c r="DI116" s="800"/>
      <c r="DJ116" s="800"/>
      <c r="DK116" s="801"/>
      <c r="DL116" s="802" t="s">
        <v>409</v>
      </c>
      <c r="DM116" s="800"/>
      <c r="DN116" s="800"/>
      <c r="DO116" s="800"/>
      <c r="DP116" s="801"/>
      <c r="DQ116" s="802" t="s">
        <v>439</v>
      </c>
      <c r="DR116" s="800"/>
      <c r="DS116" s="800"/>
      <c r="DT116" s="800"/>
      <c r="DU116" s="801"/>
      <c r="DV116" s="847" t="s">
        <v>437</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1443857</v>
      </c>
      <c r="AB117" s="932"/>
      <c r="AC117" s="932"/>
      <c r="AD117" s="932"/>
      <c r="AE117" s="933"/>
      <c r="AF117" s="934">
        <v>1586261</v>
      </c>
      <c r="AG117" s="932"/>
      <c r="AH117" s="932"/>
      <c r="AI117" s="932"/>
      <c r="AJ117" s="933"/>
      <c r="AK117" s="934">
        <v>1535905</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169</v>
      </c>
      <c r="BR117" s="837"/>
      <c r="BS117" s="837"/>
      <c r="BT117" s="837"/>
      <c r="BU117" s="837"/>
      <c r="BV117" s="837" t="s">
        <v>437</v>
      </c>
      <c r="BW117" s="837"/>
      <c r="BX117" s="837"/>
      <c r="BY117" s="837"/>
      <c r="BZ117" s="837"/>
      <c r="CA117" s="837" t="s">
        <v>435</v>
      </c>
      <c r="CB117" s="837"/>
      <c r="CC117" s="837"/>
      <c r="CD117" s="837"/>
      <c r="CE117" s="837"/>
      <c r="CF117" s="898" t="s">
        <v>169</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433</v>
      </c>
      <c r="DH117" s="800"/>
      <c r="DI117" s="800"/>
      <c r="DJ117" s="800"/>
      <c r="DK117" s="801"/>
      <c r="DL117" s="802" t="s">
        <v>442</v>
      </c>
      <c r="DM117" s="800"/>
      <c r="DN117" s="800"/>
      <c r="DO117" s="800"/>
      <c r="DP117" s="801"/>
      <c r="DQ117" s="802" t="s">
        <v>169</v>
      </c>
      <c r="DR117" s="800"/>
      <c r="DS117" s="800"/>
      <c r="DT117" s="800"/>
      <c r="DU117" s="801"/>
      <c r="DV117" s="847" t="s">
        <v>169</v>
      </c>
      <c r="DW117" s="848"/>
      <c r="DX117" s="848"/>
      <c r="DY117" s="848"/>
      <c r="DZ117" s="849"/>
    </row>
    <row r="118" spans="1:130" s="226" customFormat="1" ht="26.25" customHeight="1">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426</v>
      </c>
      <c r="AB118" s="925"/>
      <c r="AC118" s="925"/>
      <c r="AD118" s="925"/>
      <c r="AE118" s="926"/>
      <c r="AF118" s="927" t="s">
        <v>300</v>
      </c>
      <c r="AG118" s="925"/>
      <c r="AH118" s="925"/>
      <c r="AI118" s="925"/>
      <c r="AJ118" s="926"/>
      <c r="AK118" s="927" t="s">
        <v>299</v>
      </c>
      <c r="AL118" s="925"/>
      <c r="AM118" s="925"/>
      <c r="AN118" s="925"/>
      <c r="AO118" s="926"/>
      <c r="AP118" s="928" t="s">
        <v>427</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169</v>
      </c>
      <c r="BR118" s="868"/>
      <c r="BS118" s="868"/>
      <c r="BT118" s="868"/>
      <c r="BU118" s="868"/>
      <c r="BV118" s="868" t="s">
        <v>169</v>
      </c>
      <c r="BW118" s="868"/>
      <c r="BX118" s="868"/>
      <c r="BY118" s="868"/>
      <c r="BZ118" s="868"/>
      <c r="CA118" s="868" t="s">
        <v>169</v>
      </c>
      <c r="CB118" s="868"/>
      <c r="CC118" s="868"/>
      <c r="CD118" s="868"/>
      <c r="CE118" s="868"/>
      <c r="CF118" s="898" t="s">
        <v>442</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169</v>
      </c>
      <c r="DH118" s="800"/>
      <c r="DI118" s="800"/>
      <c r="DJ118" s="800"/>
      <c r="DK118" s="801"/>
      <c r="DL118" s="802" t="s">
        <v>435</v>
      </c>
      <c r="DM118" s="800"/>
      <c r="DN118" s="800"/>
      <c r="DO118" s="800"/>
      <c r="DP118" s="801"/>
      <c r="DQ118" s="802" t="s">
        <v>169</v>
      </c>
      <c r="DR118" s="800"/>
      <c r="DS118" s="800"/>
      <c r="DT118" s="800"/>
      <c r="DU118" s="801"/>
      <c r="DV118" s="847" t="s">
        <v>169</v>
      </c>
      <c r="DW118" s="848"/>
      <c r="DX118" s="848"/>
      <c r="DY118" s="848"/>
      <c r="DZ118" s="849"/>
    </row>
    <row r="119" spans="1:130" s="226" customFormat="1" ht="26.25" customHeight="1">
      <c r="A119" s="838" t="s">
        <v>431</v>
      </c>
      <c r="B119" s="839"/>
      <c r="C119" s="914" t="s">
        <v>432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169</v>
      </c>
      <c r="AB119" s="918"/>
      <c r="AC119" s="918"/>
      <c r="AD119" s="918"/>
      <c r="AE119" s="919"/>
      <c r="AF119" s="920" t="s">
        <v>169</v>
      </c>
      <c r="AG119" s="918"/>
      <c r="AH119" s="918"/>
      <c r="AI119" s="918"/>
      <c r="AJ119" s="919"/>
      <c r="AK119" s="920" t="s">
        <v>169</v>
      </c>
      <c r="AL119" s="918"/>
      <c r="AM119" s="918"/>
      <c r="AN119" s="918"/>
      <c r="AO119" s="919"/>
      <c r="AP119" s="921" t="s">
        <v>169</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462</v>
      </c>
      <c r="BP119" s="901"/>
      <c r="BQ119" s="905">
        <v>18081739</v>
      </c>
      <c r="BR119" s="868"/>
      <c r="BS119" s="868"/>
      <c r="BT119" s="868"/>
      <c r="BU119" s="868"/>
      <c r="BV119" s="868">
        <v>18592393</v>
      </c>
      <c r="BW119" s="868"/>
      <c r="BX119" s="868"/>
      <c r="BY119" s="868"/>
      <c r="BZ119" s="868"/>
      <c r="CA119" s="868">
        <v>19677256</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442</v>
      </c>
      <c r="DH119" s="783"/>
      <c r="DI119" s="783"/>
      <c r="DJ119" s="783"/>
      <c r="DK119" s="784"/>
      <c r="DL119" s="785" t="s">
        <v>433</v>
      </c>
      <c r="DM119" s="783"/>
      <c r="DN119" s="783"/>
      <c r="DO119" s="783"/>
      <c r="DP119" s="784"/>
      <c r="DQ119" s="785" t="s">
        <v>169</v>
      </c>
      <c r="DR119" s="783"/>
      <c r="DS119" s="783"/>
      <c r="DT119" s="783"/>
      <c r="DU119" s="784"/>
      <c r="DV119" s="871" t="s">
        <v>169</v>
      </c>
      <c r="DW119" s="872"/>
      <c r="DX119" s="872"/>
      <c r="DY119" s="872"/>
      <c r="DZ119" s="873"/>
    </row>
    <row r="120" spans="1:130" s="226" customFormat="1" ht="26.25" customHeight="1">
      <c r="A120" s="840"/>
      <c r="B120" s="841"/>
      <c r="C120" s="844" t="s">
        <v>438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437</v>
      </c>
      <c r="AB120" s="800"/>
      <c r="AC120" s="800"/>
      <c r="AD120" s="800"/>
      <c r="AE120" s="801"/>
      <c r="AF120" s="802" t="s">
        <v>442</v>
      </c>
      <c r="AG120" s="800"/>
      <c r="AH120" s="800"/>
      <c r="AI120" s="800"/>
      <c r="AJ120" s="801"/>
      <c r="AK120" s="802" t="s">
        <v>169</v>
      </c>
      <c r="AL120" s="800"/>
      <c r="AM120" s="800"/>
      <c r="AN120" s="800"/>
      <c r="AO120" s="801"/>
      <c r="AP120" s="847" t="s">
        <v>169</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7698060</v>
      </c>
      <c r="BR120" s="865"/>
      <c r="BS120" s="865"/>
      <c r="BT120" s="865"/>
      <c r="BU120" s="865"/>
      <c r="BV120" s="865">
        <v>8930411</v>
      </c>
      <c r="BW120" s="865"/>
      <c r="BX120" s="865"/>
      <c r="BY120" s="865"/>
      <c r="BZ120" s="865"/>
      <c r="CA120" s="865">
        <v>9219849</v>
      </c>
      <c r="CB120" s="865"/>
      <c r="CC120" s="865"/>
      <c r="CD120" s="865"/>
      <c r="CE120" s="865"/>
      <c r="CF120" s="889">
        <v>185.9</v>
      </c>
      <c r="CG120" s="890"/>
      <c r="CH120" s="890"/>
      <c r="CI120" s="890"/>
      <c r="CJ120" s="890"/>
      <c r="CK120" s="891" t="s">
        <v>466</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2652135</v>
      </c>
      <c r="DH120" s="865"/>
      <c r="DI120" s="865"/>
      <c r="DJ120" s="865"/>
      <c r="DK120" s="865"/>
      <c r="DL120" s="865">
        <v>2832145</v>
      </c>
      <c r="DM120" s="865"/>
      <c r="DN120" s="865"/>
      <c r="DO120" s="865"/>
      <c r="DP120" s="865"/>
      <c r="DQ120" s="865">
        <v>2930567</v>
      </c>
      <c r="DR120" s="865"/>
      <c r="DS120" s="865"/>
      <c r="DT120" s="865"/>
      <c r="DU120" s="865"/>
      <c r="DV120" s="866">
        <v>59.1</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169</v>
      </c>
      <c r="AB121" s="800"/>
      <c r="AC121" s="800"/>
      <c r="AD121" s="800"/>
      <c r="AE121" s="801"/>
      <c r="AF121" s="802" t="s">
        <v>169</v>
      </c>
      <c r="AG121" s="800"/>
      <c r="AH121" s="800"/>
      <c r="AI121" s="800"/>
      <c r="AJ121" s="801"/>
      <c r="AK121" s="802" t="s">
        <v>169</v>
      </c>
      <c r="AL121" s="800"/>
      <c r="AM121" s="800"/>
      <c r="AN121" s="800"/>
      <c r="AO121" s="801"/>
      <c r="AP121" s="847" t="s">
        <v>169</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653997</v>
      </c>
      <c r="BR121" s="837"/>
      <c r="BS121" s="837"/>
      <c r="BT121" s="837"/>
      <c r="BU121" s="837"/>
      <c r="BV121" s="837">
        <v>598853</v>
      </c>
      <c r="BW121" s="837"/>
      <c r="BX121" s="837"/>
      <c r="BY121" s="837"/>
      <c r="BZ121" s="837"/>
      <c r="CA121" s="837">
        <v>555766</v>
      </c>
      <c r="CB121" s="837"/>
      <c r="CC121" s="837"/>
      <c r="CD121" s="837"/>
      <c r="CE121" s="837"/>
      <c r="CF121" s="898">
        <v>11.2</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386781</v>
      </c>
      <c r="DH121" s="837"/>
      <c r="DI121" s="837"/>
      <c r="DJ121" s="837"/>
      <c r="DK121" s="837"/>
      <c r="DL121" s="837">
        <v>386380</v>
      </c>
      <c r="DM121" s="837"/>
      <c r="DN121" s="837"/>
      <c r="DO121" s="837"/>
      <c r="DP121" s="837"/>
      <c r="DQ121" s="837">
        <v>404177</v>
      </c>
      <c r="DR121" s="837"/>
      <c r="DS121" s="837"/>
      <c r="DT121" s="837"/>
      <c r="DU121" s="837"/>
      <c r="DV121" s="814">
        <v>8.1999999999999993</v>
      </c>
      <c r="DW121" s="814"/>
      <c r="DX121" s="814"/>
      <c r="DY121" s="814"/>
      <c r="DZ121" s="815"/>
    </row>
    <row r="122" spans="1:130" s="226" customFormat="1" ht="26.25" customHeight="1">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169</v>
      </c>
      <c r="AB122" s="800"/>
      <c r="AC122" s="800"/>
      <c r="AD122" s="800"/>
      <c r="AE122" s="801"/>
      <c r="AF122" s="802" t="s">
        <v>442</v>
      </c>
      <c r="AG122" s="800"/>
      <c r="AH122" s="800"/>
      <c r="AI122" s="800"/>
      <c r="AJ122" s="801"/>
      <c r="AK122" s="802" t="s">
        <v>169</v>
      </c>
      <c r="AL122" s="800"/>
      <c r="AM122" s="800"/>
      <c r="AN122" s="800"/>
      <c r="AO122" s="801"/>
      <c r="AP122" s="847" t="s">
        <v>169</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10238206</v>
      </c>
      <c r="BR122" s="868"/>
      <c r="BS122" s="868"/>
      <c r="BT122" s="868"/>
      <c r="BU122" s="868"/>
      <c r="BV122" s="868">
        <v>10558539</v>
      </c>
      <c r="BW122" s="868"/>
      <c r="BX122" s="868"/>
      <c r="BY122" s="868"/>
      <c r="BZ122" s="868"/>
      <c r="CA122" s="868">
        <v>11275210</v>
      </c>
      <c r="CB122" s="868"/>
      <c r="CC122" s="868"/>
      <c r="CD122" s="868"/>
      <c r="CE122" s="868"/>
      <c r="CF122" s="869">
        <v>227.4</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304797</v>
      </c>
      <c r="DH122" s="837"/>
      <c r="DI122" s="837"/>
      <c r="DJ122" s="837"/>
      <c r="DK122" s="837"/>
      <c r="DL122" s="837">
        <v>239243</v>
      </c>
      <c r="DM122" s="837"/>
      <c r="DN122" s="837"/>
      <c r="DO122" s="837"/>
      <c r="DP122" s="837"/>
      <c r="DQ122" s="837">
        <v>377194</v>
      </c>
      <c r="DR122" s="837"/>
      <c r="DS122" s="837"/>
      <c r="DT122" s="837"/>
      <c r="DU122" s="837"/>
      <c r="DV122" s="814">
        <v>7.6</v>
      </c>
      <c r="DW122" s="814"/>
      <c r="DX122" s="814"/>
      <c r="DY122" s="814"/>
      <c r="DZ122" s="815"/>
    </row>
    <row r="123" spans="1:130" s="226" customFormat="1" ht="26.25" customHeight="1">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169</v>
      </c>
      <c r="AB123" s="800"/>
      <c r="AC123" s="800"/>
      <c r="AD123" s="800"/>
      <c r="AE123" s="801"/>
      <c r="AF123" s="802" t="s">
        <v>169</v>
      </c>
      <c r="AG123" s="800"/>
      <c r="AH123" s="800"/>
      <c r="AI123" s="800"/>
      <c r="AJ123" s="801"/>
      <c r="AK123" s="802" t="s">
        <v>169</v>
      </c>
      <c r="AL123" s="800"/>
      <c r="AM123" s="800"/>
      <c r="AN123" s="800"/>
      <c r="AO123" s="801"/>
      <c r="AP123" s="847" t="s">
        <v>442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472</v>
      </c>
      <c r="BP123" s="901"/>
      <c r="BQ123" s="855">
        <v>18590263</v>
      </c>
      <c r="BR123" s="856"/>
      <c r="BS123" s="856"/>
      <c r="BT123" s="856"/>
      <c r="BU123" s="856"/>
      <c r="BV123" s="856">
        <v>20087803</v>
      </c>
      <c r="BW123" s="856"/>
      <c r="BX123" s="856"/>
      <c r="BY123" s="856"/>
      <c r="BZ123" s="856"/>
      <c r="CA123" s="856">
        <v>21050825</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v>122837</v>
      </c>
      <c r="DH123" s="800"/>
      <c r="DI123" s="800"/>
      <c r="DJ123" s="800"/>
      <c r="DK123" s="801"/>
      <c r="DL123" s="802">
        <v>148055</v>
      </c>
      <c r="DM123" s="800"/>
      <c r="DN123" s="800"/>
      <c r="DO123" s="800"/>
      <c r="DP123" s="801"/>
      <c r="DQ123" s="802">
        <v>149376</v>
      </c>
      <c r="DR123" s="800"/>
      <c r="DS123" s="800"/>
      <c r="DT123" s="800"/>
      <c r="DU123" s="801"/>
      <c r="DV123" s="847">
        <v>3</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169</v>
      </c>
      <c r="AB124" s="800"/>
      <c r="AC124" s="800"/>
      <c r="AD124" s="800"/>
      <c r="AE124" s="801"/>
      <c r="AF124" s="802" t="s">
        <v>169</v>
      </c>
      <c r="AG124" s="800"/>
      <c r="AH124" s="800"/>
      <c r="AI124" s="800"/>
      <c r="AJ124" s="801"/>
      <c r="AK124" s="802" t="s">
        <v>169</v>
      </c>
      <c r="AL124" s="800"/>
      <c r="AM124" s="800"/>
      <c r="AN124" s="800"/>
      <c r="AO124" s="801"/>
      <c r="AP124" s="847" t="s">
        <v>169</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169</v>
      </c>
      <c r="BR124" s="854"/>
      <c r="BS124" s="854"/>
      <c r="BT124" s="854"/>
      <c r="BU124" s="854"/>
      <c r="BV124" s="854" t="s">
        <v>169</v>
      </c>
      <c r="BW124" s="854"/>
      <c r="BX124" s="854"/>
      <c r="BY124" s="854"/>
      <c r="BZ124" s="854"/>
      <c r="CA124" s="854" t="s">
        <v>169</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169</v>
      </c>
      <c r="DH124" s="783"/>
      <c r="DI124" s="783"/>
      <c r="DJ124" s="783"/>
      <c r="DK124" s="784"/>
      <c r="DL124" s="785" t="s">
        <v>169</v>
      </c>
      <c r="DM124" s="783"/>
      <c r="DN124" s="783"/>
      <c r="DO124" s="783"/>
      <c r="DP124" s="784"/>
      <c r="DQ124" s="785" t="s">
        <v>169</v>
      </c>
      <c r="DR124" s="783"/>
      <c r="DS124" s="783"/>
      <c r="DT124" s="783"/>
      <c r="DU124" s="784"/>
      <c r="DV124" s="871" t="s">
        <v>442</v>
      </c>
      <c r="DW124" s="872"/>
      <c r="DX124" s="872"/>
      <c r="DY124" s="872"/>
      <c r="DZ124" s="873"/>
    </row>
    <row r="125" spans="1:130" s="226" customFormat="1" ht="26.25" customHeight="1">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442</v>
      </c>
      <c r="AB125" s="800"/>
      <c r="AC125" s="800"/>
      <c r="AD125" s="800"/>
      <c r="AE125" s="801"/>
      <c r="AF125" s="802" t="s">
        <v>169</v>
      </c>
      <c r="AG125" s="800"/>
      <c r="AH125" s="800"/>
      <c r="AI125" s="800"/>
      <c r="AJ125" s="801"/>
      <c r="AK125" s="802" t="s">
        <v>169</v>
      </c>
      <c r="AL125" s="800"/>
      <c r="AM125" s="800"/>
      <c r="AN125" s="800"/>
      <c r="AO125" s="801"/>
      <c r="AP125" s="847" t="s">
        <v>169</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169</v>
      </c>
      <c r="DH125" s="865"/>
      <c r="DI125" s="865"/>
      <c r="DJ125" s="865"/>
      <c r="DK125" s="865"/>
      <c r="DL125" s="865" t="s">
        <v>169</v>
      </c>
      <c r="DM125" s="865"/>
      <c r="DN125" s="865"/>
      <c r="DO125" s="865"/>
      <c r="DP125" s="865"/>
      <c r="DQ125" s="865" t="s">
        <v>169</v>
      </c>
      <c r="DR125" s="865"/>
      <c r="DS125" s="865"/>
      <c r="DT125" s="865"/>
      <c r="DU125" s="865"/>
      <c r="DV125" s="866" t="s">
        <v>169</v>
      </c>
      <c r="DW125" s="866"/>
      <c r="DX125" s="866"/>
      <c r="DY125" s="866"/>
      <c r="DZ125" s="867"/>
    </row>
    <row r="126" spans="1:130" s="226" customFormat="1" ht="26.25" customHeight="1" thickBot="1">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169</v>
      </c>
      <c r="AB126" s="800"/>
      <c r="AC126" s="800"/>
      <c r="AD126" s="800"/>
      <c r="AE126" s="801"/>
      <c r="AF126" s="802" t="s">
        <v>169</v>
      </c>
      <c r="AG126" s="800"/>
      <c r="AH126" s="800"/>
      <c r="AI126" s="800"/>
      <c r="AJ126" s="801"/>
      <c r="AK126" s="802" t="s">
        <v>169</v>
      </c>
      <c r="AL126" s="800"/>
      <c r="AM126" s="800"/>
      <c r="AN126" s="800"/>
      <c r="AO126" s="801"/>
      <c r="AP126" s="847" t="s">
        <v>169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169</v>
      </c>
      <c r="DH126" s="837"/>
      <c r="DI126" s="837"/>
      <c r="DJ126" s="837"/>
      <c r="DK126" s="837"/>
      <c r="DL126" s="837" t="s">
        <v>169</v>
      </c>
      <c r="DM126" s="837"/>
      <c r="DN126" s="837"/>
      <c r="DO126" s="837"/>
      <c r="DP126" s="837"/>
      <c r="DQ126" s="837" t="s">
        <v>169</v>
      </c>
      <c r="DR126" s="837"/>
      <c r="DS126" s="837"/>
      <c r="DT126" s="837"/>
      <c r="DU126" s="837"/>
      <c r="DV126" s="814" t="s">
        <v>442</v>
      </c>
      <c r="DW126" s="814"/>
      <c r="DX126" s="814"/>
      <c r="DY126" s="814"/>
      <c r="DZ126" s="815"/>
    </row>
    <row r="127" spans="1:130" s="226" customFormat="1" ht="26.25" customHeight="1">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153</v>
      </c>
      <c r="AB127" s="800"/>
      <c r="AC127" s="800"/>
      <c r="AD127" s="800"/>
      <c r="AE127" s="801"/>
      <c r="AF127" s="802">
        <v>24</v>
      </c>
      <c r="AG127" s="800"/>
      <c r="AH127" s="800"/>
      <c r="AI127" s="800"/>
      <c r="AJ127" s="801"/>
      <c r="AK127" s="802">
        <v>6</v>
      </c>
      <c r="AL127" s="800"/>
      <c r="AM127" s="800"/>
      <c r="AN127" s="800"/>
      <c r="AO127" s="801"/>
      <c r="AP127" s="847">
        <v>0</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169</v>
      </c>
      <c r="DH127" s="837"/>
      <c r="DI127" s="837"/>
      <c r="DJ127" s="837"/>
      <c r="DK127" s="837"/>
      <c r="DL127" s="837" t="s">
        <v>169</v>
      </c>
      <c r="DM127" s="837"/>
      <c r="DN127" s="837"/>
      <c r="DO127" s="837"/>
      <c r="DP127" s="837"/>
      <c r="DQ127" s="837" t="s">
        <v>169</v>
      </c>
      <c r="DR127" s="837"/>
      <c r="DS127" s="837"/>
      <c r="DT127" s="837"/>
      <c r="DU127" s="837"/>
      <c r="DV127" s="814" t="s">
        <v>169</v>
      </c>
      <c r="DW127" s="814"/>
      <c r="DX127" s="814"/>
      <c r="DY127" s="814"/>
      <c r="DZ127" s="815"/>
    </row>
    <row r="128" spans="1:130" s="226" customFormat="1" ht="26.25" customHeight="1" thickBot="1">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57554</v>
      </c>
      <c r="AB128" s="821"/>
      <c r="AC128" s="821"/>
      <c r="AD128" s="821"/>
      <c r="AE128" s="822"/>
      <c r="AF128" s="823">
        <v>55568</v>
      </c>
      <c r="AG128" s="821"/>
      <c r="AH128" s="821"/>
      <c r="AI128" s="821"/>
      <c r="AJ128" s="822"/>
      <c r="AK128" s="823">
        <v>53519</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442</v>
      </c>
      <c r="BG128" s="807"/>
      <c r="BH128" s="807"/>
      <c r="BI128" s="807"/>
      <c r="BJ128" s="807"/>
      <c r="BK128" s="807"/>
      <c r="BL128" s="830"/>
      <c r="BM128" s="806">
        <v>14.48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488</v>
      </c>
      <c r="CQ128" s="748"/>
      <c r="CR128" s="748"/>
      <c r="CS128" s="748"/>
      <c r="CT128" s="748"/>
      <c r="CU128" s="748"/>
      <c r="CV128" s="748"/>
      <c r="CW128" s="748"/>
      <c r="CX128" s="748"/>
      <c r="CY128" s="748"/>
      <c r="CZ128" s="748"/>
      <c r="DA128" s="748"/>
      <c r="DB128" s="748"/>
      <c r="DC128" s="748"/>
      <c r="DD128" s="748"/>
      <c r="DE128" s="748"/>
      <c r="DF128" s="749"/>
      <c r="DG128" s="810" t="s">
        <v>442</v>
      </c>
      <c r="DH128" s="811"/>
      <c r="DI128" s="811"/>
      <c r="DJ128" s="811"/>
      <c r="DK128" s="811"/>
      <c r="DL128" s="811" t="s">
        <v>442</v>
      </c>
      <c r="DM128" s="811"/>
      <c r="DN128" s="811"/>
      <c r="DO128" s="811"/>
      <c r="DP128" s="811"/>
      <c r="DQ128" s="811" t="s">
        <v>442</v>
      </c>
      <c r="DR128" s="811"/>
      <c r="DS128" s="811"/>
      <c r="DT128" s="811"/>
      <c r="DU128" s="811"/>
      <c r="DV128" s="812" t="s">
        <v>442</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489</v>
      </c>
      <c r="X129" s="797"/>
      <c r="Y129" s="797"/>
      <c r="Z129" s="798"/>
      <c r="AA129" s="799">
        <v>5986985</v>
      </c>
      <c r="AB129" s="800"/>
      <c r="AC129" s="800"/>
      <c r="AD129" s="800"/>
      <c r="AE129" s="801"/>
      <c r="AF129" s="802">
        <v>6000938</v>
      </c>
      <c r="AG129" s="800"/>
      <c r="AH129" s="800"/>
      <c r="AI129" s="800"/>
      <c r="AJ129" s="801"/>
      <c r="AK129" s="802">
        <v>5934338</v>
      </c>
      <c r="AL129" s="800"/>
      <c r="AM129" s="800"/>
      <c r="AN129" s="800"/>
      <c r="AO129" s="801"/>
      <c r="AP129" s="803"/>
      <c r="AQ129" s="804"/>
      <c r="AR129" s="804"/>
      <c r="AS129" s="804"/>
      <c r="AT129" s="805"/>
      <c r="AU129" s="264"/>
      <c r="AV129" s="264"/>
      <c r="AW129" s="264"/>
      <c r="AX129" s="769" t="s">
        <v>490</v>
      </c>
      <c r="AY129" s="770"/>
      <c r="AZ129" s="770"/>
      <c r="BA129" s="770"/>
      <c r="BB129" s="770"/>
      <c r="BC129" s="770"/>
      <c r="BD129" s="770"/>
      <c r="BE129" s="771"/>
      <c r="BF129" s="789" t="s">
        <v>169</v>
      </c>
      <c r="BG129" s="790"/>
      <c r="BH129" s="790"/>
      <c r="BI129" s="790"/>
      <c r="BJ129" s="790"/>
      <c r="BK129" s="790"/>
      <c r="BL129" s="791"/>
      <c r="BM129" s="789">
        <v>19.48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492</v>
      </c>
      <c r="X130" s="797"/>
      <c r="Y130" s="797"/>
      <c r="Z130" s="798"/>
      <c r="AA130" s="799">
        <v>833351</v>
      </c>
      <c r="AB130" s="800"/>
      <c r="AC130" s="800"/>
      <c r="AD130" s="800"/>
      <c r="AE130" s="801"/>
      <c r="AF130" s="802">
        <v>929075</v>
      </c>
      <c r="AG130" s="800"/>
      <c r="AH130" s="800"/>
      <c r="AI130" s="800"/>
      <c r="AJ130" s="801"/>
      <c r="AK130" s="802">
        <v>975334</v>
      </c>
      <c r="AL130" s="800"/>
      <c r="AM130" s="800"/>
      <c r="AN130" s="800"/>
      <c r="AO130" s="801"/>
      <c r="AP130" s="803"/>
      <c r="AQ130" s="804"/>
      <c r="AR130" s="804"/>
      <c r="AS130" s="804"/>
      <c r="AT130" s="805"/>
      <c r="AU130" s="264"/>
      <c r="AV130" s="264"/>
      <c r="AW130" s="264"/>
      <c r="AX130" s="769" t="s">
        <v>493</v>
      </c>
      <c r="AY130" s="770"/>
      <c r="AZ130" s="770"/>
      <c r="BA130" s="770"/>
      <c r="BB130" s="770"/>
      <c r="BC130" s="770"/>
      <c r="BD130" s="770"/>
      <c r="BE130" s="771"/>
      <c r="BF130" s="772">
        <v>10.9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494</v>
      </c>
      <c r="X131" s="780"/>
      <c r="Y131" s="780"/>
      <c r="Z131" s="781"/>
      <c r="AA131" s="782">
        <v>5153634</v>
      </c>
      <c r="AB131" s="783"/>
      <c r="AC131" s="783"/>
      <c r="AD131" s="783"/>
      <c r="AE131" s="784"/>
      <c r="AF131" s="785">
        <v>5071863</v>
      </c>
      <c r="AG131" s="783"/>
      <c r="AH131" s="783"/>
      <c r="AI131" s="783"/>
      <c r="AJ131" s="784"/>
      <c r="AK131" s="785">
        <v>4959004</v>
      </c>
      <c r="AL131" s="783"/>
      <c r="AM131" s="783"/>
      <c r="AN131" s="783"/>
      <c r="AO131" s="784"/>
      <c r="AP131" s="786"/>
      <c r="AQ131" s="787"/>
      <c r="AR131" s="787"/>
      <c r="AS131" s="787"/>
      <c r="AT131" s="788"/>
      <c r="AU131" s="264"/>
      <c r="AV131" s="264"/>
      <c r="AW131" s="264"/>
      <c r="AX131" s="747" t="s">
        <v>495</v>
      </c>
      <c r="AY131" s="748"/>
      <c r="AZ131" s="748"/>
      <c r="BA131" s="748"/>
      <c r="BB131" s="748"/>
      <c r="BC131" s="748"/>
      <c r="BD131" s="748"/>
      <c r="BE131" s="749"/>
      <c r="BF131" s="750" t="s">
        <v>442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497</v>
      </c>
      <c r="W132" s="760"/>
      <c r="X132" s="760"/>
      <c r="Y132" s="760"/>
      <c r="Z132" s="761"/>
      <c r="AA132" s="762">
        <v>10.72936107</v>
      </c>
      <c r="AB132" s="763"/>
      <c r="AC132" s="763"/>
      <c r="AD132" s="763"/>
      <c r="AE132" s="764"/>
      <c r="AF132" s="765">
        <v>11.861874029999999</v>
      </c>
      <c r="AG132" s="763"/>
      <c r="AH132" s="763"/>
      <c r="AI132" s="763"/>
      <c r="AJ132" s="764"/>
      <c r="AK132" s="765">
        <v>10.2248758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498</v>
      </c>
      <c r="W133" s="739"/>
      <c r="X133" s="739"/>
      <c r="Y133" s="739"/>
      <c r="Z133" s="740"/>
      <c r="AA133" s="741">
        <v>11</v>
      </c>
      <c r="AB133" s="742"/>
      <c r="AC133" s="742"/>
      <c r="AD133" s="742"/>
      <c r="AE133" s="743"/>
      <c r="AF133" s="741">
        <v>11.4</v>
      </c>
      <c r="AG133" s="742"/>
      <c r="AH133" s="742"/>
      <c r="AI133" s="742"/>
      <c r="AJ133" s="743"/>
      <c r="AK133" s="741">
        <v>10.9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RzJLTVI0OFCyL2R5YxBrnC6MJl8J0pjqpUibmN6qQDedVYK1ITDRQZ6VGW5iwnj+8OSgTgoBIeuTFR5bX40bg==" saltValue="oh+hmDU0zwKeA1zVRncox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ti1747aPRwMeL3/TJYv+B8NqgZo58Z7aicrvPNA8rWcBHdGceASzVdTVbTiPeF1pS4M8a6C1xpl5s+xovyd7A==" saltValue="gfQXLdW+sEiz1gEy9BcN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4pMaaKbqTygUfNB4CE2ioBETZdiEaAGIaM/GYjRL/PGdt5mqLLhl6EpdCokfrIeFuDcvfiNIjsKh32/s2BVMg==" saltValue="TE/jQZQqpUpm3W8K61tA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507</v>
      </c>
      <c r="AL9" s="1169"/>
      <c r="AM9" s="1169"/>
      <c r="AN9" s="1170"/>
      <c r="AO9" s="292">
        <v>1754335</v>
      </c>
      <c r="AP9" s="292">
        <v>89293</v>
      </c>
      <c r="AQ9" s="293">
        <v>69000</v>
      </c>
      <c r="AR9" s="294">
        <v>29.4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508</v>
      </c>
      <c r="AL10" s="1169"/>
      <c r="AM10" s="1169"/>
      <c r="AN10" s="1170"/>
      <c r="AO10" s="295">
        <v>165594</v>
      </c>
      <c r="AP10" s="295">
        <v>8428</v>
      </c>
      <c r="AQ10" s="296">
        <v>7980</v>
      </c>
      <c r="AR10" s="297">
        <v>5.6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509</v>
      </c>
      <c r="AL11" s="1169"/>
      <c r="AM11" s="1169"/>
      <c r="AN11" s="1170"/>
      <c r="AO11" s="295">
        <v>257863</v>
      </c>
      <c r="AP11" s="295">
        <v>13125</v>
      </c>
      <c r="AQ11" s="296">
        <v>8263</v>
      </c>
      <c r="AR11" s="297">
        <v>58.8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510</v>
      </c>
      <c r="AL12" s="1169"/>
      <c r="AM12" s="1169"/>
      <c r="AN12" s="1170"/>
      <c r="AO12" s="295" t="s">
        <v>511</v>
      </c>
      <c r="AP12" s="295" t="s">
        <v>511</v>
      </c>
      <c r="AQ12" s="296">
        <v>1174</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512</v>
      </c>
      <c r="AL13" s="1169"/>
      <c r="AM13" s="1169"/>
      <c r="AN13" s="1170"/>
      <c r="AO13" s="295" t="s">
        <v>511</v>
      </c>
      <c r="AP13" s="295" t="s">
        <v>511</v>
      </c>
      <c r="AQ13" s="296">
        <v>18</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513</v>
      </c>
      <c r="AL14" s="1169"/>
      <c r="AM14" s="1169"/>
      <c r="AN14" s="1170"/>
      <c r="AO14" s="295">
        <v>66461</v>
      </c>
      <c r="AP14" s="295">
        <v>3383</v>
      </c>
      <c r="AQ14" s="296">
        <v>2909</v>
      </c>
      <c r="AR14" s="297">
        <v>16.3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514</v>
      </c>
      <c r="AL15" s="1169"/>
      <c r="AM15" s="1169"/>
      <c r="AN15" s="1170"/>
      <c r="AO15" s="295">
        <v>45903</v>
      </c>
      <c r="AP15" s="295">
        <v>2336</v>
      </c>
      <c r="AQ15" s="296">
        <v>1519</v>
      </c>
      <c r="AR15" s="297">
        <v>53.8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515</v>
      </c>
      <c r="AL16" s="1172"/>
      <c r="AM16" s="1172"/>
      <c r="AN16" s="1173"/>
      <c r="AO16" s="295">
        <v>-205828</v>
      </c>
      <c r="AP16" s="295">
        <v>-10476</v>
      </c>
      <c r="AQ16" s="296">
        <v>-6242</v>
      </c>
      <c r="AR16" s="297">
        <v>67.8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2084328</v>
      </c>
      <c r="AP17" s="295">
        <v>106089</v>
      </c>
      <c r="AQ17" s="296">
        <v>84621</v>
      </c>
      <c r="AR17" s="297">
        <v>25.4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520</v>
      </c>
      <c r="AL21" s="1166"/>
      <c r="AM21" s="1166"/>
      <c r="AN21" s="1167"/>
      <c r="AO21" s="307">
        <v>9.67</v>
      </c>
      <c r="AP21" s="308">
        <v>8.0399999999999991</v>
      </c>
      <c r="AQ21" s="309">
        <v>1.63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521</v>
      </c>
      <c r="AL22" s="1166"/>
      <c r="AM22" s="1166"/>
      <c r="AN22" s="1167"/>
      <c r="AO22" s="312">
        <v>98.9</v>
      </c>
      <c r="AP22" s="313">
        <v>97.7</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526</v>
      </c>
      <c r="AL32" s="1157"/>
      <c r="AM32" s="1157"/>
      <c r="AN32" s="1158"/>
      <c r="AO32" s="322">
        <v>1277370</v>
      </c>
      <c r="AP32" s="322">
        <v>65016</v>
      </c>
      <c r="AQ32" s="323">
        <v>49627</v>
      </c>
      <c r="AR32" s="324">
        <v>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527</v>
      </c>
      <c r="AL33" s="1157"/>
      <c r="AM33" s="1157"/>
      <c r="AN33" s="1158"/>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528</v>
      </c>
      <c r="AL34" s="1157"/>
      <c r="AM34" s="1157"/>
      <c r="AN34" s="1158"/>
      <c r="AO34" s="322" t="s">
        <v>511</v>
      </c>
      <c r="AP34" s="322" t="s">
        <v>511</v>
      </c>
      <c r="AQ34" s="323">
        <v>64</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529</v>
      </c>
      <c r="AL35" s="1157"/>
      <c r="AM35" s="1157"/>
      <c r="AN35" s="1158"/>
      <c r="AO35" s="322">
        <v>224634</v>
      </c>
      <c r="AP35" s="322">
        <v>11434</v>
      </c>
      <c r="AQ35" s="323">
        <v>20466</v>
      </c>
      <c r="AR35" s="324">
        <v>-44.1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530</v>
      </c>
      <c r="AL36" s="1157"/>
      <c r="AM36" s="1157"/>
      <c r="AN36" s="1158"/>
      <c r="AO36" s="322">
        <v>33886</v>
      </c>
      <c r="AP36" s="322">
        <v>1725</v>
      </c>
      <c r="AQ36" s="323">
        <v>2860</v>
      </c>
      <c r="AR36" s="324">
        <v>-39.700000000000003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531</v>
      </c>
      <c r="AL37" s="1157"/>
      <c r="AM37" s="1157"/>
      <c r="AN37" s="1158"/>
      <c r="AO37" s="322">
        <v>6</v>
      </c>
      <c r="AP37" s="322">
        <v>0</v>
      </c>
      <c r="AQ37" s="323">
        <v>677</v>
      </c>
      <c r="AR37" s="324">
        <v>-100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532</v>
      </c>
      <c r="AL38" s="1160"/>
      <c r="AM38" s="1160"/>
      <c r="AN38" s="1161"/>
      <c r="AO38" s="325">
        <v>9</v>
      </c>
      <c r="AP38" s="325">
        <v>0</v>
      </c>
      <c r="AQ38" s="326">
        <v>4</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533</v>
      </c>
      <c r="AL39" s="1160"/>
      <c r="AM39" s="1160"/>
      <c r="AN39" s="1161"/>
      <c r="AO39" s="322">
        <v>-53519</v>
      </c>
      <c r="AP39" s="322">
        <v>-2724</v>
      </c>
      <c r="AQ39" s="323">
        <v>-4704</v>
      </c>
      <c r="AR39" s="324">
        <v>-42.1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534</v>
      </c>
      <c r="AL40" s="1157"/>
      <c r="AM40" s="1157"/>
      <c r="AN40" s="1158"/>
      <c r="AO40" s="322">
        <v>-975334</v>
      </c>
      <c r="AP40" s="322">
        <v>-49643</v>
      </c>
      <c r="AQ40" s="323">
        <v>-47177</v>
      </c>
      <c r="AR40" s="324">
        <v>5.2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507052</v>
      </c>
      <c r="AP41" s="322">
        <v>25808</v>
      </c>
      <c r="AQ41" s="323">
        <v>21817</v>
      </c>
      <c r="AR41" s="324">
        <v>18.3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502</v>
      </c>
      <c r="AN49" s="1151" t="s">
        <v>538</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1833365</v>
      </c>
      <c r="AN51" s="344">
        <v>87796</v>
      </c>
      <c r="AO51" s="345">
        <v>-60.4</v>
      </c>
      <c r="AP51" s="346">
        <v>90961</v>
      </c>
      <c r="AQ51" s="347">
        <v>20.100000000000001</v>
      </c>
      <c r="AR51" s="348">
        <v>-80.5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1135368</v>
      </c>
      <c r="AN52" s="352">
        <v>54371</v>
      </c>
      <c r="AO52" s="353">
        <v>-55.1</v>
      </c>
      <c r="AP52" s="354">
        <v>37720</v>
      </c>
      <c r="AQ52" s="355">
        <v>7.1</v>
      </c>
      <c r="AR52" s="356">
        <v>-62.2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1965194</v>
      </c>
      <c r="AN53" s="344">
        <v>95774</v>
      </c>
      <c r="AO53" s="345">
        <v>9.1</v>
      </c>
      <c r="AP53" s="346">
        <v>106614</v>
      </c>
      <c r="AQ53" s="347">
        <v>17.2</v>
      </c>
      <c r="AR53" s="348">
        <v>-8.1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611978</v>
      </c>
      <c r="AN54" s="352">
        <v>29825</v>
      </c>
      <c r="AO54" s="353">
        <v>-45.1</v>
      </c>
      <c r="AP54" s="354">
        <v>45545</v>
      </c>
      <c r="AQ54" s="355">
        <v>20.7</v>
      </c>
      <c r="AR54" s="356">
        <v>-65.8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1114315</v>
      </c>
      <c r="AN55" s="344">
        <v>55200</v>
      </c>
      <c r="AO55" s="345">
        <v>-42.4</v>
      </c>
      <c r="AP55" s="346">
        <v>85459</v>
      </c>
      <c r="AQ55" s="347">
        <v>-19.8</v>
      </c>
      <c r="AR55" s="348">
        <v>-22.6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389999</v>
      </c>
      <c r="AN56" s="352">
        <v>19319</v>
      </c>
      <c r="AO56" s="353">
        <v>-35.200000000000003</v>
      </c>
      <c r="AP56" s="354">
        <v>44378</v>
      </c>
      <c r="AQ56" s="355">
        <v>-2.6</v>
      </c>
      <c r="AR56" s="356">
        <v>-32.6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2111692</v>
      </c>
      <c r="AN57" s="344">
        <v>105961</v>
      </c>
      <c r="AO57" s="345">
        <v>92</v>
      </c>
      <c r="AP57" s="346">
        <v>65876</v>
      </c>
      <c r="AQ57" s="347">
        <v>-22.9</v>
      </c>
      <c r="AR57" s="348">
        <v>114.9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1144578</v>
      </c>
      <c r="AN58" s="352">
        <v>57433</v>
      </c>
      <c r="AO58" s="353">
        <v>197.3</v>
      </c>
      <c r="AP58" s="354">
        <v>36484</v>
      </c>
      <c r="AQ58" s="355">
        <v>-17.8</v>
      </c>
      <c r="AR58" s="356">
        <v>215.1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2347008</v>
      </c>
      <c r="AN59" s="344">
        <v>119459</v>
      </c>
      <c r="AO59" s="345">
        <v>12.7</v>
      </c>
      <c r="AP59" s="346">
        <v>68468</v>
      </c>
      <c r="AQ59" s="347">
        <v>3.9</v>
      </c>
      <c r="AR59" s="348">
        <v>8.8000000000000007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1836972</v>
      </c>
      <c r="AN60" s="352">
        <v>93499</v>
      </c>
      <c r="AO60" s="353">
        <v>62.8</v>
      </c>
      <c r="AP60" s="354">
        <v>34140</v>
      </c>
      <c r="AQ60" s="355">
        <v>-6.4</v>
      </c>
      <c r="AR60" s="356">
        <v>69.2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1874315</v>
      </c>
      <c r="AN61" s="359">
        <v>92838</v>
      </c>
      <c r="AO61" s="360">
        <v>2.2000000000000002</v>
      </c>
      <c r="AP61" s="361">
        <v>83476</v>
      </c>
      <c r="AQ61" s="362">
        <v>-0.3</v>
      </c>
      <c r="AR61" s="348">
        <v>2.5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1023779</v>
      </c>
      <c r="AN62" s="352">
        <v>50889</v>
      </c>
      <c r="AO62" s="353">
        <v>24.9</v>
      </c>
      <c r="AP62" s="354">
        <v>39653</v>
      </c>
      <c r="AQ62" s="355">
        <v>0.2</v>
      </c>
      <c r="AR62" s="356">
        <v>24.7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JRoaVdfGn3zaF6IjzRUq+Syq44O6PY9jQyeJrL5hr/SekvsXPFvtZ8re2lsKimmUJSZV2mQwvmG7gLYidvTSg==" saltValue="GBb+34jhP3sjXVsKQhEC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fgfr59gezBDBcIgcXa/JOENx2NSBSyKKicPPRfcMmwEiEMgRKhGMxoUj6uCSH1Qa3n+LdR6C0Vt6DXlk9eMhw==" saltValue="K4Cbgh8IJfPKgcAw7sqJ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j+HUnd2ye7NfmLA6DJFNYlVHDrzoHBu/phB26ryvFxfWfj5KlGQvYXF4qNENACyrZgWK64p9XDqQi3woxX9xA==" saltValue="FynrfvGRiQaNmBthcgEa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174" t="s">
        <v>3</v>
      </c>
      <c r="D47" s="1174"/>
      <c r="E47" s="1175"/>
      <c r="F47" s="11">
        <v>20.309999999999999</v>
      </c>
      <c r="G47" s="12">
        <v>19.34</v>
      </c>
      <c r="H47" s="12">
        <v>20.57</v>
      </c>
      <c r="I47" s="12">
        <v>21.63</v>
      </c>
      <c r="J47" s="13">
        <v>19.399999999999999</v>
      </c>
    </row>
    <row r="48" spans="2:10" ht="57.75" customHeight="1">
      <c r="B48" s="14"/>
      <c r="C48" s="1176" t="s">
        <v>4</v>
      </c>
      <c r="D48" s="1176"/>
      <c r="E48" s="1177"/>
      <c r="F48" s="15">
        <v>4.5599999999999996</v>
      </c>
      <c r="G48" s="16">
        <v>5</v>
      </c>
      <c r="H48" s="16">
        <v>14.73</v>
      </c>
      <c r="I48" s="16">
        <v>5.0599999999999996</v>
      </c>
      <c r="J48" s="17">
        <v>4.9000000000000004</v>
      </c>
    </row>
    <row r="49" spans="2:10" ht="57.75" customHeight="1" thickBot="1">
      <c r="B49" s="18"/>
      <c r="C49" s="1178" t="s">
        <v>5</v>
      </c>
      <c r="D49" s="1178"/>
      <c r="E49" s="1179"/>
      <c r="F49" s="19">
        <v>1.66</v>
      </c>
      <c r="G49" s="20" t="s">
        <v>559</v>
      </c>
      <c r="H49" s="20">
        <v>11.58</v>
      </c>
      <c r="I49" s="20" t="s">
        <v>560</v>
      </c>
      <c r="J49" s="21" t="s">
        <v>561</v>
      </c>
    </row>
    <row r="50" spans="2:10" ht="13.5" customHeight="1"/>
    <row r="51" spans="2:10" ht="13.5" hidden="1" customHeight="1"/>
    <row r="52" spans="2:10" ht="13.5" hidden="1" customHeight="1"/>
    <row r="53" spans="2:10" ht="13.5" hidden="1" customHeight="1"/>
  </sheetData>
  <sheetProtection algorithmName="SHA-512" hashValue="L5Y1Orq4hFn9ioXEt5mvOoDaYT0wlSO2s2iPDv6SVTGhERx36jb7Pxsxw2gJimfeJ+bdnLERrpIF/BWUm7ulKQ==" saltValue="8e7kV/29s8HxwjfiPB7P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186" t="s">
        <v>562</v>
      </c>
      <c r="D34" s="1186"/>
      <c r="E34" s="1187"/>
      <c r="F34" s="32">
        <v>9.92</v>
      </c>
      <c r="G34" s="33">
        <v>9.65</v>
      </c>
      <c r="H34" s="33">
        <v>9.75</v>
      </c>
      <c r="I34" s="33">
        <v>10.31</v>
      </c>
      <c r="J34" s="34">
        <v>11.04</v>
      </c>
      <c r="K34" s="22"/>
      <c r="L34" s="22"/>
      <c r="M34" s="22"/>
      <c r="N34" s="22"/>
      <c r="O34" s="22"/>
      <c r="P34" s="22"/>
    </row>
    <row r="35" spans="1:16" ht="39" customHeight="1">
      <c r="A35" s="22"/>
      <c r="B35" s="35"/>
      <c r="C35" s="1180" t="s">
        <v>563</v>
      </c>
      <c r="D35" s="1181"/>
      <c r="E35" s="1182"/>
      <c r="F35" s="36">
        <v>10.09</v>
      </c>
      <c r="G35" s="37">
        <v>11.32</v>
      </c>
      <c r="H35" s="37">
        <v>11.8</v>
      </c>
      <c r="I35" s="37">
        <v>10.28</v>
      </c>
      <c r="J35" s="38">
        <v>9.7100000000000009</v>
      </c>
      <c r="K35" s="22"/>
      <c r="L35" s="22"/>
      <c r="M35" s="22"/>
      <c r="N35" s="22"/>
      <c r="O35" s="22"/>
      <c r="P35" s="22"/>
    </row>
    <row r="36" spans="1:16" ht="39" customHeight="1">
      <c r="A36" s="22"/>
      <c r="B36" s="35"/>
      <c r="C36" s="1180" t="s">
        <v>564</v>
      </c>
      <c r="D36" s="1181"/>
      <c r="E36" s="1182"/>
      <c r="F36" s="36">
        <v>4.55</v>
      </c>
      <c r="G36" s="37">
        <v>4.99</v>
      </c>
      <c r="H36" s="37">
        <v>4.93</v>
      </c>
      <c r="I36" s="37">
        <v>5.0599999999999996</v>
      </c>
      <c r="J36" s="38">
        <v>4.8899999999999997</v>
      </c>
      <c r="K36" s="22"/>
      <c r="L36" s="22"/>
      <c r="M36" s="22"/>
      <c r="N36" s="22"/>
      <c r="O36" s="22"/>
      <c r="P36" s="22"/>
    </row>
    <row r="37" spans="1:16" ht="39" customHeight="1">
      <c r="A37" s="22"/>
      <c r="B37" s="35"/>
      <c r="C37" s="1180" t="s">
        <v>565</v>
      </c>
      <c r="D37" s="1181"/>
      <c r="E37" s="1182"/>
      <c r="F37" s="36">
        <v>0</v>
      </c>
      <c r="G37" s="37">
        <v>0</v>
      </c>
      <c r="H37" s="37">
        <v>2.4900000000000002</v>
      </c>
      <c r="I37" s="37">
        <v>2.04</v>
      </c>
      <c r="J37" s="38">
        <v>2.0299999999999998</v>
      </c>
      <c r="K37" s="22"/>
      <c r="L37" s="22"/>
      <c r="M37" s="22"/>
      <c r="N37" s="22"/>
      <c r="O37" s="22"/>
      <c r="P37" s="22"/>
    </row>
    <row r="38" spans="1:16" ht="39" customHeight="1">
      <c r="A38" s="22"/>
      <c r="B38" s="35"/>
      <c r="C38" s="1180" t="s">
        <v>566</v>
      </c>
      <c r="D38" s="1181"/>
      <c r="E38" s="1182"/>
      <c r="F38" s="36">
        <v>0</v>
      </c>
      <c r="G38" s="37">
        <v>0</v>
      </c>
      <c r="H38" s="37">
        <v>0</v>
      </c>
      <c r="I38" s="37">
        <v>0</v>
      </c>
      <c r="J38" s="38">
        <v>0</v>
      </c>
      <c r="K38" s="22"/>
      <c r="L38" s="22"/>
      <c r="M38" s="22"/>
      <c r="N38" s="22"/>
      <c r="O38" s="22"/>
      <c r="P38" s="22"/>
    </row>
    <row r="39" spans="1:16" ht="39" customHeight="1">
      <c r="A39" s="22"/>
      <c r="B39" s="35"/>
      <c r="C39" s="1180" t="s">
        <v>567</v>
      </c>
      <c r="D39" s="1181"/>
      <c r="E39" s="1182"/>
      <c r="F39" s="36">
        <v>0</v>
      </c>
      <c r="G39" s="37">
        <v>0</v>
      </c>
      <c r="H39" s="37">
        <v>9.7899999999999991</v>
      </c>
      <c r="I39" s="37">
        <v>0</v>
      </c>
      <c r="J39" s="38">
        <v>0</v>
      </c>
      <c r="K39" s="22"/>
      <c r="L39" s="22"/>
      <c r="M39" s="22"/>
      <c r="N39" s="22"/>
      <c r="O39" s="22"/>
      <c r="P39" s="22"/>
    </row>
    <row r="40" spans="1:16" ht="39" customHeight="1">
      <c r="A40" s="22"/>
      <c r="B40" s="35"/>
      <c r="C40" s="1180" t="s">
        <v>568</v>
      </c>
      <c r="D40" s="1181"/>
      <c r="E40" s="1182"/>
      <c r="F40" s="36">
        <v>0</v>
      </c>
      <c r="G40" s="37">
        <v>0</v>
      </c>
      <c r="H40" s="37">
        <v>0</v>
      </c>
      <c r="I40" s="37">
        <v>0</v>
      </c>
      <c r="J40" s="38">
        <v>0</v>
      </c>
      <c r="K40" s="22"/>
      <c r="L40" s="22"/>
      <c r="M40" s="22"/>
      <c r="N40" s="22"/>
      <c r="O40" s="22"/>
      <c r="P40" s="22"/>
    </row>
    <row r="41" spans="1:16" ht="39" customHeight="1">
      <c r="A41" s="22"/>
      <c r="B41" s="35"/>
      <c r="C41" s="1180" t="s">
        <v>569</v>
      </c>
      <c r="D41" s="1181"/>
      <c r="E41" s="1182"/>
      <c r="F41" s="36">
        <v>7.0000000000000007E-2</v>
      </c>
      <c r="G41" s="37" t="s">
        <v>570</v>
      </c>
      <c r="H41" s="37" t="s">
        <v>571</v>
      </c>
      <c r="I41" s="37" t="s">
        <v>572</v>
      </c>
      <c r="J41" s="38">
        <v>0</v>
      </c>
      <c r="K41" s="22"/>
      <c r="L41" s="22"/>
      <c r="M41" s="22"/>
      <c r="N41" s="22"/>
      <c r="O41" s="22"/>
      <c r="P41" s="22"/>
    </row>
    <row r="42" spans="1:16" ht="39" customHeight="1">
      <c r="A42" s="22"/>
      <c r="B42" s="39"/>
      <c r="C42" s="1180" t="s">
        <v>573</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574</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GKAIX0QCcNvzAR7LoGOapPiAYoKlrRxlbaT1nCtcHzi/SgE8+r5oA8XXdheUSbNxXZ/lfsNZqRlg+rjpJ3FXg==" saltValue="RUQCrpnH1lIftEgtDGYM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196" t="s">
        <v>11</v>
      </c>
      <c r="C45" s="1197"/>
      <c r="D45" s="58"/>
      <c r="E45" s="1202" t="s">
        <v>12</v>
      </c>
      <c r="F45" s="1202"/>
      <c r="G45" s="1202"/>
      <c r="H45" s="1202"/>
      <c r="I45" s="1202"/>
      <c r="J45" s="1203"/>
      <c r="K45" s="59">
        <v>1210</v>
      </c>
      <c r="L45" s="60">
        <v>1226</v>
      </c>
      <c r="M45" s="60">
        <v>1223</v>
      </c>
      <c r="N45" s="60">
        <v>1336</v>
      </c>
      <c r="O45" s="61">
        <v>1277</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197</v>
      </c>
      <c r="L48" s="64">
        <v>189</v>
      </c>
      <c r="M48" s="64">
        <v>192</v>
      </c>
      <c r="N48" s="64">
        <v>217</v>
      </c>
      <c r="O48" s="65">
        <v>225</v>
      </c>
      <c r="P48" s="48"/>
      <c r="Q48" s="48"/>
      <c r="R48" s="48"/>
      <c r="S48" s="48"/>
      <c r="T48" s="48"/>
      <c r="U48" s="48"/>
    </row>
    <row r="49" spans="1:21" ht="30.75" customHeight="1">
      <c r="A49" s="48"/>
      <c r="B49" s="1198"/>
      <c r="C49" s="1199"/>
      <c r="D49" s="62"/>
      <c r="E49" s="1190" t="s">
        <v>16</v>
      </c>
      <c r="F49" s="1190"/>
      <c r="G49" s="1190"/>
      <c r="H49" s="1190"/>
      <c r="I49" s="1190"/>
      <c r="J49" s="1191"/>
      <c r="K49" s="63">
        <v>20</v>
      </c>
      <c r="L49" s="64">
        <v>29</v>
      </c>
      <c r="M49" s="64">
        <v>29</v>
      </c>
      <c r="N49" s="64">
        <v>34</v>
      </c>
      <c r="O49" s="65">
        <v>34</v>
      </c>
      <c r="P49" s="48"/>
      <c r="Q49" s="48"/>
      <c r="R49" s="48"/>
      <c r="S49" s="48"/>
      <c r="T49" s="48"/>
      <c r="U49" s="48"/>
    </row>
    <row r="50" spans="1:21" ht="30.75" customHeight="1">
      <c r="A50" s="48"/>
      <c r="B50" s="1198"/>
      <c r="C50" s="1199"/>
      <c r="D50" s="62"/>
      <c r="E50" s="1190" t="s">
        <v>17</v>
      </c>
      <c r="F50" s="1190"/>
      <c r="G50" s="1190"/>
      <c r="H50" s="1190"/>
      <c r="I50" s="1190"/>
      <c r="J50" s="1191"/>
      <c r="K50" s="63">
        <v>2</v>
      </c>
      <c r="L50" s="64">
        <v>1</v>
      </c>
      <c r="M50" s="64">
        <v>0</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v>0</v>
      </c>
      <c r="L51" s="64" t="s">
        <v>511</v>
      </c>
      <c r="M51" s="64" t="s">
        <v>511</v>
      </c>
      <c r="N51" s="64" t="s">
        <v>511</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880</v>
      </c>
      <c r="L52" s="64">
        <v>862</v>
      </c>
      <c r="M52" s="64">
        <v>890</v>
      </c>
      <c r="N52" s="64">
        <v>985</v>
      </c>
      <c r="O52" s="65">
        <v>1029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549</v>
      </c>
      <c r="L53" s="69">
        <v>583</v>
      </c>
      <c r="M53" s="69">
        <v>554</v>
      </c>
      <c r="N53" s="69">
        <v>602</v>
      </c>
      <c r="O53" s="70">
        <v>507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eTZ4JYmjt1CMY7dg2I1LI88cffR094nuXwcskIi0PHAekpjRonWW44QzndQi/odzUh+jeEbe+SvaOreP5MlHA==" saltValue="MXVrZLL+SYzQn7M93MK8R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16" t="s">
        <v>24</v>
      </c>
      <c r="C41" s="1217"/>
      <c r="D41" s="81"/>
      <c r="E41" s="1218" t="s">
        <v>25</v>
      </c>
      <c r="F41" s="1218"/>
      <c r="G41" s="1218"/>
      <c r="H41" s="1219"/>
      <c r="I41" s="82">
        <v>12670</v>
      </c>
      <c r="J41" s="83">
        <v>12856</v>
      </c>
      <c r="K41" s="83">
        <v>12560</v>
      </c>
      <c r="L41" s="83">
        <v>12940</v>
      </c>
      <c r="M41" s="84">
        <v>13831</v>
      </c>
    </row>
    <row r="42" spans="2:13" ht="27.75" customHeight="1">
      <c r="B42" s="1206"/>
      <c r="C42" s="1207"/>
      <c r="D42" s="85"/>
      <c r="E42" s="1210" t="s">
        <v>26</v>
      </c>
      <c r="F42" s="1210"/>
      <c r="G42" s="1210"/>
      <c r="H42" s="1211"/>
      <c r="I42" s="86">
        <v>1</v>
      </c>
      <c r="J42" s="87">
        <v>0</v>
      </c>
      <c r="K42" s="87" t="s">
        <v>511</v>
      </c>
      <c r="L42" s="87" t="s">
        <v>511</v>
      </c>
      <c r="M42" s="88" t="s">
        <v>511</v>
      </c>
    </row>
    <row r="43" spans="2:13" ht="27.75" customHeight="1">
      <c r="B43" s="1206"/>
      <c r="C43" s="1207"/>
      <c r="D43" s="85"/>
      <c r="E43" s="1210" t="s">
        <v>27</v>
      </c>
      <c r="F43" s="1210"/>
      <c r="G43" s="1210"/>
      <c r="H43" s="1211"/>
      <c r="I43" s="86">
        <v>3752</v>
      </c>
      <c r="J43" s="87">
        <v>3648</v>
      </c>
      <c r="K43" s="87">
        <v>3467</v>
      </c>
      <c r="L43" s="87">
        <v>3606</v>
      </c>
      <c r="M43" s="88">
        <v>3861</v>
      </c>
    </row>
    <row r="44" spans="2:13" ht="27.75" customHeight="1">
      <c r="B44" s="1206"/>
      <c r="C44" s="1207"/>
      <c r="D44" s="85"/>
      <c r="E44" s="1210" t="s">
        <v>28</v>
      </c>
      <c r="F44" s="1210"/>
      <c r="G44" s="1210"/>
      <c r="H44" s="1211"/>
      <c r="I44" s="86">
        <v>138</v>
      </c>
      <c r="J44" s="87">
        <v>162</v>
      </c>
      <c r="K44" s="87">
        <v>165</v>
      </c>
      <c r="L44" s="87">
        <v>152</v>
      </c>
      <c r="M44" s="88">
        <v>140</v>
      </c>
    </row>
    <row r="45" spans="2:13" ht="27.75" customHeight="1">
      <c r="B45" s="1206"/>
      <c r="C45" s="1207"/>
      <c r="D45" s="85"/>
      <c r="E45" s="1210" t="s">
        <v>29</v>
      </c>
      <c r="F45" s="1210"/>
      <c r="G45" s="1210"/>
      <c r="H45" s="1211"/>
      <c r="I45" s="86">
        <v>2051</v>
      </c>
      <c r="J45" s="87">
        <v>1881</v>
      </c>
      <c r="K45" s="87">
        <v>1890</v>
      </c>
      <c r="L45" s="87">
        <v>1895</v>
      </c>
      <c r="M45" s="88">
        <v>1845</v>
      </c>
    </row>
    <row r="46" spans="2:13" ht="27.75" customHeight="1">
      <c r="B46" s="1206"/>
      <c r="C46" s="1207"/>
      <c r="D46" s="89"/>
      <c r="E46" s="1210" t="s">
        <v>30</v>
      </c>
      <c r="F46" s="1210"/>
      <c r="G46" s="1210"/>
      <c r="H46" s="1211"/>
      <c r="I46" s="86" t="s">
        <v>511</v>
      </c>
      <c r="J46" s="87" t="s">
        <v>511</v>
      </c>
      <c r="K46" s="87" t="s">
        <v>511</v>
      </c>
      <c r="L46" s="87" t="s">
        <v>511</v>
      </c>
      <c r="M46" s="88" t="s">
        <v>511</v>
      </c>
    </row>
    <row r="47" spans="2:13" ht="27.75" customHeight="1">
      <c r="B47" s="1206"/>
      <c r="C47" s="1207"/>
      <c r="D47" s="90"/>
      <c r="E47" s="1220" t="s">
        <v>31</v>
      </c>
      <c r="F47" s="1221"/>
      <c r="G47" s="1221"/>
      <c r="H47" s="1222"/>
      <c r="I47" s="86" t="s">
        <v>511</v>
      </c>
      <c r="J47" s="87" t="s">
        <v>511</v>
      </c>
      <c r="K47" s="87" t="s">
        <v>511</v>
      </c>
      <c r="L47" s="87" t="s">
        <v>511</v>
      </c>
      <c r="M47" s="88" t="s">
        <v>511</v>
      </c>
    </row>
    <row r="48" spans="2:13" ht="27.75" customHeight="1">
      <c r="B48" s="1206"/>
      <c r="C48" s="1207"/>
      <c r="D48" s="85"/>
      <c r="E48" s="1210" t="s">
        <v>32</v>
      </c>
      <c r="F48" s="1210"/>
      <c r="G48" s="1210"/>
      <c r="H48" s="1211"/>
      <c r="I48" s="86" t="s">
        <v>511</v>
      </c>
      <c r="J48" s="87" t="s">
        <v>511</v>
      </c>
      <c r="K48" s="87" t="s">
        <v>511</v>
      </c>
      <c r="L48" s="87" t="s">
        <v>511</v>
      </c>
      <c r="M48" s="88" t="s">
        <v>511</v>
      </c>
    </row>
    <row r="49" spans="2:13" ht="27.75" customHeight="1">
      <c r="B49" s="1208"/>
      <c r="C49" s="1209"/>
      <c r="D49" s="85"/>
      <c r="E49" s="1210" t="s">
        <v>33</v>
      </c>
      <c r="F49" s="1210"/>
      <c r="G49" s="1210"/>
      <c r="H49" s="1211"/>
      <c r="I49" s="86" t="s">
        <v>511</v>
      </c>
      <c r="J49" s="87" t="s">
        <v>511</v>
      </c>
      <c r="K49" s="87" t="s">
        <v>511</v>
      </c>
      <c r="L49" s="87" t="s">
        <v>511</v>
      </c>
      <c r="M49" s="88" t="s">
        <v>511</v>
      </c>
    </row>
    <row r="50" spans="2:13" ht="27.75" customHeight="1">
      <c r="B50" s="1204" t="s">
        <v>34</v>
      </c>
      <c r="C50" s="1205"/>
      <c r="D50" s="91"/>
      <c r="E50" s="1210" t="s">
        <v>35</v>
      </c>
      <c r="F50" s="1210"/>
      <c r="G50" s="1210"/>
      <c r="H50" s="1211"/>
      <c r="I50" s="86">
        <v>7816</v>
      </c>
      <c r="J50" s="87">
        <v>7318</v>
      </c>
      <c r="K50" s="87">
        <v>7698</v>
      </c>
      <c r="L50" s="87">
        <v>8930</v>
      </c>
      <c r="M50" s="88">
        <v>9220</v>
      </c>
    </row>
    <row r="51" spans="2:13" ht="27.75" customHeight="1">
      <c r="B51" s="1206"/>
      <c r="C51" s="1207"/>
      <c r="D51" s="85"/>
      <c r="E51" s="1210" t="s">
        <v>36</v>
      </c>
      <c r="F51" s="1210"/>
      <c r="G51" s="1210"/>
      <c r="H51" s="1211"/>
      <c r="I51" s="86">
        <v>341</v>
      </c>
      <c r="J51" s="87">
        <v>705</v>
      </c>
      <c r="K51" s="87">
        <v>654</v>
      </c>
      <c r="L51" s="87">
        <v>599</v>
      </c>
      <c r="M51" s="88">
        <v>556</v>
      </c>
    </row>
    <row r="52" spans="2:13" ht="27.75" customHeight="1">
      <c r="B52" s="1208"/>
      <c r="C52" s="1209"/>
      <c r="D52" s="85"/>
      <c r="E52" s="1210" t="s">
        <v>37</v>
      </c>
      <c r="F52" s="1210"/>
      <c r="G52" s="1210"/>
      <c r="H52" s="1211"/>
      <c r="I52" s="86">
        <v>10463</v>
      </c>
      <c r="J52" s="87">
        <v>10506</v>
      </c>
      <c r="K52" s="87">
        <v>10238</v>
      </c>
      <c r="L52" s="87">
        <v>10559</v>
      </c>
      <c r="M52" s="88">
        <v>11275</v>
      </c>
    </row>
    <row r="53" spans="2:13" ht="27.75" customHeight="1" thickBot="1">
      <c r="B53" s="1212" t="s">
        <v>38</v>
      </c>
      <c r="C53" s="1213"/>
      <c r="D53" s="92"/>
      <c r="E53" s="1214" t="s">
        <v>39</v>
      </c>
      <c r="F53" s="1214"/>
      <c r="G53" s="1214"/>
      <c r="H53" s="1215"/>
      <c r="I53" s="93">
        <v>-9</v>
      </c>
      <c r="J53" s="94">
        <v>17</v>
      </c>
      <c r="K53" s="94">
        <v>-509</v>
      </c>
      <c r="L53" s="94">
        <v>-1495</v>
      </c>
      <c r="M53" s="95">
        <v>-1374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XBA9aWINCS0Tx8gIsbBIPjgbocOFWble1wg3Qqs/p8zJq3XhbVw7Ey87aAgkcHr7Y8ge7sRqSll4IIpurQpmQ==" saltValue="ME2+3POjOlfnC7imNna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80" zoomScaleNormal="70" zoomScaleSheetLayoutView="8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31" t="s">
        <v>42</v>
      </c>
      <c r="D55" s="1231"/>
      <c r="E55" s="1232"/>
      <c r="F55" s="107">
        <v>1232</v>
      </c>
      <c r="G55" s="107">
        <v>1298</v>
      </c>
      <c r="H55" s="108">
        <v>1151</v>
      </c>
    </row>
    <row r="56" spans="2:8" ht="52.5" customHeight="1">
      <c r="B56" s="109"/>
      <c r="C56" s="1233" t="s">
        <v>43</v>
      </c>
      <c r="D56" s="1233"/>
      <c r="E56" s="1234"/>
      <c r="F56" s="110">
        <v>1437</v>
      </c>
      <c r="G56" s="110">
        <v>1439</v>
      </c>
      <c r="H56" s="111">
        <v>1442</v>
      </c>
    </row>
    <row r="57" spans="2:8" ht="53.25" customHeight="1">
      <c r="B57" s="109"/>
      <c r="C57" s="1235" t="s">
        <v>44</v>
      </c>
      <c r="D57" s="1235"/>
      <c r="E57" s="1236"/>
      <c r="F57" s="112">
        <v>6111</v>
      </c>
      <c r="G57" s="112">
        <v>6759</v>
      </c>
      <c r="H57" s="113">
        <v>6776</v>
      </c>
    </row>
    <row r="58" spans="2:8" ht="45.75" customHeight="1">
      <c r="B58" s="114"/>
      <c r="C58" s="1223" t="s">
        <v>588</v>
      </c>
      <c r="D58" s="1224"/>
      <c r="E58" s="1225"/>
      <c r="F58" s="115">
        <v>4730</v>
      </c>
      <c r="G58" s="115">
        <v>4756</v>
      </c>
      <c r="H58" s="116">
        <v>4785</v>
      </c>
    </row>
    <row r="59" spans="2:8" ht="45.75" customHeight="1">
      <c r="B59" s="114"/>
      <c r="C59" s="1223" t="s">
        <v>589</v>
      </c>
      <c r="D59" s="1224"/>
      <c r="E59" s="1225"/>
      <c r="F59" s="115">
        <v>0</v>
      </c>
      <c r="G59" s="115">
        <v>587</v>
      </c>
      <c r="H59" s="116">
        <v>588</v>
      </c>
    </row>
    <row r="60" spans="2:8" ht="45.75" customHeight="1">
      <c r="B60" s="114"/>
      <c r="C60" s="1223" t="s">
        <v>590</v>
      </c>
      <c r="D60" s="1224"/>
      <c r="E60" s="1225"/>
      <c r="F60" s="115">
        <v>409</v>
      </c>
      <c r="G60" s="115">
        <v>410</v>
      </c>
      <c r="H60" s="116">
        <v>410</v>
      </c>
    </row>
    <row r="61" spans="2:8" ht="45.75" customHeight="1">
      <c r="B61" s="114"/>
      <c r="C61" s="1223" t="s">
        <v>591</v>
      </c>
      <c r="D61" s="1224"/>
      <c r="E61" s="1225"/>
      <c r="F61" s="115">
        <v>318</v>
      </c>
      <c r="G61" s="115">
        <v>319</v>
      </c>
      <c r="H61" s="116">
        <v>319</v>
      </c>
    </row>
    <row r="62" spans="2:8" ht="45.75" customHeight="1" thickBot="1">
      <c r="B62" s="117"/>
      <c r="C62" s="1226" t="s">
        <v>592</v>
      </c>
      <c r="D62" s="1227"/>
      <c r="E62" s="1228"/>
      <c r="F62" s="118">
        <v>298</v>
      </c>
      <c r="G62" s="118">
        <v>300</v>
      </c>
      <c r="H62" s="119">
        <v>302</v>
      </c>
    </row>
    <row r="63" spans="2:8" ht="52.5" customHeight="1" thickBot="1">
      <c r="B63" s="120"/>
      <c r="C63" s="1229" t="s">
        <v>45</v>
      </c>
      <c r="D63" s="1229"/>
      <c r="E63" s="1230"/>
      <c r="F63" s="121">
        <v>8780</v>
      </c>
      <c r="G63" s="121">
        <v>9496</v>
      </c>
      <c r="H63" s="122">
        <v>9369</v>
      </c>
    </row>
    <row r="64" spans="2:8" ht="15" customHeight="1"/>
    <row r="65" ht="0" hidden="1" customHeight="1"/>
    <row r="66" ht="0" hidden="1" customHeight="1"/>
  </sheetData>
  <sheetProtection algorithmName="SHA-512" hashValue="chvWmxEky8jnWPCjb9ko9wRIK9Lfoeka71yK89VXcH2NMbNwtSSRxr08NBEMBat3rzx7kcI3IIdpmp1HOrtqqw==" saltValue="NWQo6hzqnehb+2Y9aXlj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65" sqref="A65"/>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554</v>
      </c>
      <c r="BQ50" s="1271"/>
      <c r="BR50" s="1271"/>
      <c r="BS50" s="1271"/>
      <c r="BT50" s="1271"/>
      <c r="BU50" s="1271"/>
      <c r="BV50" s="1271"/>
      <c r="BW50" s="1271"/>
      <c r="BX50" s="1271" t="s">
        <v>555</v>
      </c>
      <c r="BY50" s="1271"/>
      <c r="BZ50" s="1271"/>
      <c r="CA50" s="1271"/>
      <c r="CB50" s="1271"/>
      <c r="CC50" s="1271"/>
      <c r="CD50" s="1271"/>
      <c r="CE50" s="1271"/>
      <c r="CF50" s="1271" t="s">
        <v>556</v>
      </c>
      <c r="CG50" s="1271"/>
      <c r="CH50" s="1271"/>
      <c r="CI50" s="1271"/>
      <c r="CJ50" s="1271"/>
      <c r="CK50" s="1271"/>
      <c r="CL50" s="1271"/>
      <c r="CM50" s="1271"/>
      <c r="CN50" s="1271" t="s">
        <v>557</v>
      </c>
      <c r="CO50" s="1271"/>
      <c r="CP50" s="1271"/>
      <c r="CQ50" s="1271"/>
      <c r="CR50" s="1271"/>
      <c r="CS50" s="1271"/>
      <c r="CT50" s="1271"/>
      <c r="CU50" s="1271"/>
      <c r="CV50" s="1271" t="s">
        <v>558</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57.6</v>
      </c>
      <c r="CG53" s="1277"/>
      <c r="CH53" s="1277"/>
      <c r="CI53" s="1277"/>
      <c r="CJ53" s="1277"/>
      <c r="CK53" s="1277"/>
      <c r="CL53" s="1277"/>
      <c r="CM53" s="1277"/>
      <c r="CN53" s="1277">
        <v>58.6</v>
      </c>
      <c r="CO53" s="1277"/>
      <c r="CP53" s="1277"/>
      <c r="CQ53" s="1277"/>
      <c r="CR53" s="1277"/>
      <c r="CS53" s="1277"/>
      <c r="CT53" s="1277"/>
      <c r="CU53" s="1277"/>
      <c r="CV53" s="1277">
        <v>60.2</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554</v>
      </c>
      <c r="BQ72" s="1271"/>
      <c r="BR72" s="1271"/>
      <c r="BS72" s="1271"/>
      <c r="BT72" s="1271"/>
      <c r="BU72" s="1271"/>
      <c r="BV72" s="1271"/>
      <c r="BW72" s="1271"/>
      <c r="BX72" s="1271" t="s">
        <v>555</v>
      </c>
      <c r="BY72" s="1271"/>
      <c r="BZ72" s="1271"/>
      <c r="CA72" s="1271"/>
      <c r="CB72" s="1271"/>
      <c r="CC72" s="1271"/>
      <c r="CD72" s="1271"/>
      <c r="CE72" s="1271"/>
      <c r="CF72" s="1271" t="s">
        <v>556</v>
      </c>
      <c r="CG72" s="1271"/>
      <c r="CH72" s="1271"/>
      <c r="CI72" s="1271"/>
      <c r="CJ72" s="1271"/>
      <c r="CK72" s="1271"/>
      <c r="CL72" s="1271"/>
      <c r="CM72" s="1271"/>
      <c r="CN72" s="1271" t="s">
        <v>557</v>
      </c>
      <c r="CO72" s="1271"/>
      <c r="CP72" s="1271"/>
      <c r="CQ72" s="1271"/>
      <c r="CR72" s="1271"/>
      <c r="CS72" s="1271"/>
      <c r="CT72" s="1271"/>
      <c r="CU72" s="1271"/>
      <c r="CV72" s="1271" t="s">
        <v>558</v>
      </c>
      <c r="CW72" s="1271"/>
      <c r="CX72" s="1271"/>
      <c r="CY72" s="1271"/>
      <c r="CZ72" s="1271"/>
      <c r="DA72" s="1271"/>
      <c r="DB72" s="1271"/>
      <c r="DC72" s="1271"/>
    </row>
    <row r="73" spans="2:107">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v>0.3</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11.7</v>
      </c>
      <c r="BQ75" s="1277"/>
      <c r="BR75" s="1277"/>
      <c r="BS75" s="1277"/>
      <c r="BT75" s="1277"/>
      <c r="BU75" s="1277"/>
      <c r="BV75" s="1277"/>
      <c r="BW75" s="1277"/>
      <c r="BX75" s="1277">
        <v>11.5</v>
      </c>
      <c r="BY75" s="1277"/>
      <c r="BZ75" s="1277"/>
      <c r="CA75" s="1277"/>
      <c r="CB75" s="1277"/>
      <c r="CC75" s="1277"/>
      <c r="CD75" s="1277"/>
      <c r="CE75" s="1277"/>
      <c r="CF75" s="1277">
        <v>11</v>
      </c>
      <c r="CG75" s="1277"/>
      <c r="CH75" s="1277"/>
      <c r="CI75" s="1277"/>
      <c r="CJ75" s="1277"/>
      <c r="CK75" s="1277"/>
      <c r="CL75" s="1277"/>
      <c r="CM75" s="1277"/>
      <c r="CN75" s="1277">
        <v>11.4</v>
      </c>
      <c r="CO75" s="1277"/>
      <c r="CP75" s="1277"/>
      <c r="CQ75" s="1277"/>
      <c r="CR75" s="1277"/>
      <c r="CS75" s="1277"/>
      <c r="CT75" s="1277"/>
      <c r="CU75" s="1277"/>
      <c r="CV75" s="1277">
        <v>10.9</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4/KVBvfmZ7sEyKUz2HIOBzVs3sIewRZsydjkzQn4wJgGPFZO1nUwNCl57jrhACmdBAjvzUo4EU5jnA08n6bXg==" saltValue="eUK/ik8i2zc7K/4NqB3l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65" sqref="A6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xPxUVGJA2He7Si6LaQLLEbf7px1k7u/cNmILC25+MPvSONJ4RJHDHLj44ENA43w1p+V7Y7cc4jgqyqZ/iTeGQ==" saltValue="7Md8b3/QTCReWCuV7Nn5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1" zoomScaleNormal="100" zoomScaleSheetLayoutView="55" workbookViewId="0">
      <selection activeCell="A65" sqref="A6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mb9yu8MlHKJ48opebZzYmRnCDdo7FLdzbBNhsGAal5ZRGTPEg4yYVaNkzDCet7iBEpyYKK0OSeoMmzJaRG/fQ==" saltValue="4ST9MgCQGUaJKf4AE68g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87796</v>
      </c>
      <c r="E3" s="141"/>
      <c r="F3" s="142">
        <v>90961</v>
      </c>
      <c r="G3" s="143"/>
      <c r="H3" s="144"/>
    </row>
    <row r="4" spans="1:8">
      <c r="A4" s="145"/>
      <c r="B4" s="146"/>
      <c r="C4" s="147"/>
      <c r="D4" s="148">
        <v>54371</v>
      </c>
      <c r="E4" s="149"/>
      <c r="F4" s="150">
        <v>37720</v>
      </c>
      <c r="G4" s="151"/>
      <c r="H4" s="152"/>
    </row>
    <row r="5" spans="1:8">
      <c r="A5" s="133" t="s">
        <v>546</v>
      </c>
      <c r="B5" s="138"/>
      <c r="C5" s="139"/>
      <c r="D5" s="140">
        <v>95774</v>
      </c>
      <c r="E5" s="141"/>
      <c r="F5" s="142">
        <v>106614</v>
      </c>
      <c r="G5" s="143"/>
      <c r="H5" s="144"/>
    </row>
    <row r="6" spans="1:8">
      <c r="A6" s="145"/>
      <c r="B6" s="146"/>
      <c r="C6" s="147"/>
      <c r="D6" s="148">
        <v>29825</v>
      </c>
      <c r="E6" s="149"/>
      <c r="F6" s="150">
        <v>45545</v>
      </c>
      <c r="G6" s="151"/>
      <c r="H6" s="152"/>
    </row>
    <row r="7" spans="1:8">
      <c r="A7" s="133" t="s">
        <v>547</v>
      </c>
      <c r="B7" s="138"/>
      <c r="C7" s="139"/>
      <c r="D7" s="140">
        <v>55200</v>
      </c>
      <c r="E7" s="141"/>
      <c r="F7" s="142">
        <v>85459</v>
      </c>
      <c r="G7" s="143"/>
      <c r="H7" s="144"/>
    </row>
    <row r="8" spans="1:8">
      <c r="A8" s="145"/>
      <c r="B8" s="146"/>
      <c r="C8" s="147"/>
      <c r="D8" s="148">
        <v>19319</v>
      </c>
      <c r="E8" s="149"/>
      <c r="F8" s="150">
        <v>44378</v>
      </c>
      <c r="G8" s="151"/>
      <c r="H8" s="152"/>
    </row>
    <row r="9" spans="1:8">
      <c r="A9" s="133" t="s">
        <v>548</v>
      </c>
      <c r="B9" s="138"/>
      <c r="C9" s="139"/>
      <c r="D9" s="140">
        <v>105961</v>
      </c>
      <c r="E9" s="141"/>
      <c r="F9" s="142">
        <v>65876</v>
      </c>
      <c r="G9" s="143"/>
      <c r="H9" s="144"/>
    </row>
    <row r="10" spans="1:8">
      <c r="A10" s="145"/>
      <c r="B10" s="146"/>
      <c r="C10" s="147"/>
      <c r="D10" s="148">
        <v>57433</v>
      </c>
      <c r="E10" s="149"/>
      <c r="F10" s="150">
        <v>36484</v>
      </c>
      <c r="G10" s="151"/>
      <c r="H10" s="152"/>
    </row>
    <row r="11" spans="1:8">
      <c r="A11" s="133" t="s">
        <v>549</v>
      </c>
      <c r="B11" s="138"/>
      <c r="C11" s="139"/>
      <c r="D11" s="140">
        <v>119459</v>
      </c>
      <c r="E11" s="141"/>
      <c r="F11" s="142">
        <v>68468</v>
      </c>
      <c r="G11" s="143"/>
      <c r="H11" s="144"/>
    </row>
    <row r="12" spans="1:8">
      <c r="A12" s="145"/>
      <c r="B12" s="146"/>
      <c r="C12" s="153"/>
      <c r="D12" s="148">
        <v>93499</v>
      </c>
      <c r="E12" s="149"/>
      <c r="F12" s="150">
        <v>34140</v>
      </c>
      <c r="G12" s="151"/>
      <c r="H12" s="152"/>
    </row>
    <row r="13" spans="1:8">
      <c r="A13" s="133"/>
      <c r="B13" s="138"/>
      <c r="C13" s="154"/>
      <c r="D13" s="155">
        <v>92838</v>
      </c>
      <c r="E13" s="156"/>
      <c r="F13" s="157">
        <v>83476</v>
      </c>
      <c r="G13" s="158"/>
      <c r="H13" s="144"/>
    </row>
    <row r="14" spans="1:8">
      <c r="A14" s="145"/>
      <c r="B14" s="146"/>
      <c r="C14" s="147"/>
      <c r="D14" s="148">
        <v>50889</v>
      </c>
      <c r="E14" s="149"/>
      <c r="F14" s="150">
        <v>39653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4.5599999999999996</v>
      </c>
      <c r="C19" s="159">
        <f>ROUND(VALUE(SUBSTITUTE(実質収支比率等に係る経年分析!G$48,"▲","-")),2)</f>
        <v>5</v>
      </c>
      <c r="D19" s="159">
        <f>ROUND(VALUE(SUBSTITUTE(実質収支比率等に係る経年分析!H$48,"▲","-")),2)</f>
        <v>14.73</v>
      </c>
      <c r="E19" s="159">
        <f>ROUND(VALUE(SUBSTITUTE(実質収支比率等に係る経年分析!I$48,"▲","-")),2)</f>
        <v>5.0599999999999996</v>
      </c>
      <c r="F19" s="159">
        <f>ROUND(VALUE(SUBSTITUTE(実質収支比率等に係る経年分析!J$48,"▲","-")),2)</f>
        <v>4.9000000000000004</v>
      </c>
    </row>
    <row r="20" spans="1:11">
      <c r="A20" s="159" t="s">
        <v>49</v>
      </c>
      <c r="B20" s="159">
        <f>ROUND(VALUE(SUBSTITUTE(実質収支比率等に係る経年分析!F$47,"▲","-")),2)</f>
        <v>20.309999999999999</v>
      </c>
      <c r="C20" s="159">
        <f>ROUND(VALUE(SUBSTITUTE(実質収支比率等に係る経年分析!G$47,"▲","-")),2)</f>
        <v>19.34</v>
      </c>
      <c r="D20" s="159">
        <f>ROUND(VALUE(SUBSTITUTE(実質収支比率等に係る経年分析!H$47,"▲","-")),2)</f>
        <v>20.57</v>
      </c>
      <c r="E20" s="159">
        <f>ROUND(VALUE(SUBSTITUTE(実質収支比率等に係る経年分析!I$47,"▲","-")),2)</f>
        <v>21.63</v>
      </c>
      <c r="F20" s="159">
        <f>ROUND(VALUE(SUBSTITUTE(実質収支比率等に係る経年分析!J$47,"▲","-")),2)</f>
        <v>19.399999999999999</v>
      </c>
    </row>
    <row r="21" spans="1:11">
      <c r="A21" s="159" t="s">
        <v>50</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-0.99</v>
      </c>
      <c r="D21" s="159">
        <f>IF(ISNUMBER(VALUE(SUBSTITUTE(実質収支比率等に係る経年分析!H$49,"▲","-"))),ROUND(VALUE(SUBSTITUTE(実質収支比率等に係る経年分析!H$49,"▲","-")),2),NA())</f>
        <v>11.58</v>
      </c>
      <c r="E21" s="159">
        <f>IF(ISNUMBER(VALUE(SUBSTITUTE(実質収支比率等に係る経年分析!I$49,"▲","-"))),ROUND(VALUE(SUBSTITUTE(実質収支比率等に係る経年分析!I$49,"▲","-")),2),NA())</f>
        <v>-8.5299999999999994</v>
      </c>
      <c r="F21" s="159">
        <f>IF(ISNUMBER(VALUE(SUBSTITUTE(実質収支比率等に係る経年分析!J$49,"▲","-"))),ROUND(VALUE(SUBSTITUTE(実質収支比率等に係る経年分析!J$49,"▲","-")),2),NA())</f>
        <v>-2.69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多久市国民健康保険事業特別会計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f>IF(ROUND(VALUE(SUBSTITUTE(連結実質赤字比率に係る赤字・黒字の構成分析!G$41,"▲", "-")), 2) &lt; 0, ABS(ROUND(VALUE(SUBSTITUTE(連結実質赤字比率に係る赤字・黒字の構成分析!G$41,"▲", "-")), 2)), NA())</f>
        <v>2.52</v>
      </c>
      <c r="E29" s="160" t="e">
        <f>IF(ROUND(VALUE(SUBSTITUTE(連結実質赤字比率に係る赤字・黒字の構成分析!G$41,"▲", "-")), 2) &gt;= 0, ABS(ROUND(VALUE(SUBSTITUTE(連結実質赤字比率に係る赤字・黒字の構成分析!G$41,"▲", "-")), 2)), NA())</f>
        <v>#N/A</v>
      </c>
      <c r="F29" s="160">
        <f>IF(ROUND(VALUE(SUBSTITUTE(連結実質赤字比率に係る赤字・黒字の構成分析!H$41,"▲", "-")), 2) &lt; 0, ABS(ROUND(VALUE(SUBSTITUTE(連結実質赤字比率に係る赤字・黒字の構成分析!H$41,"▲", "-")), 2)), NA())</f>
        <v>3.91</v>
      </c>
      <c r="G29" s="160" t="e">
        <f>IF(ROUND(VALUE(SUBSTITUTE(連結実質赤字比率に係る赤字・黒字の構成分析!H$41,"▲", "-")), 2) &gt;= 0, ABS(ROUND(VALUE(SUBSTITUTE(連結実質赤字比率に係る赤字・黒字の構成分析!H$41,"▲", "-")), 2)), NA())</f>
        <v>#N/A</v>
      </c>
      <c r="H29" s="160">
        <f>IF(ROUND(VALUE(SUBSTITUTE(連結実質赤字比率に係る赤字・黒字の構成分析!I$41,"▲", "-")), 2) &lt; 0, ABS(ROUND(VALUE(SUBSTITUTE(連結実質赤字比率に係る赤字・黒字の構成分析!I$41,"▲", "-")), 2)), NA())</f>
        <v>0.72</v>
      </c>
      <c r="I29" s="160" t="e">
        <f>IF(ROUND(VALUE(SUBSTITUTE(連結実質赤字比率に係る赤字・黒字の構成分析!I$41,"▲", "-")), 2) &gt;= 0, ABS(ROUND(VALUE(SUBSTITUTE(連結実質赤字比率に係る赤字・黒字の構成分析!I$41,"▲", "-")), 2)), NA())</f>
        <v>#N/A</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多久市給与管理・物品調達特別会計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多久市土地区画整理事業特別会計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9.7899999999999991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多久市後期高齢者医療特別会計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多久市宅地造成事業特別会計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2.4900000000000002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2.0299999999999998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5.0599999999999996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4.8899999999999997</v>
      </c>
    </row>
    <row r="35" spans="1:16">
      <c r="A35" s="160" t="str">
        <f>IF(連結実質赤字比率に係る赤字・黒字の構成分析!C$35="",NA(),連結実質赤字比率に係る赤字・黒字の構成分析!C$35)</f>
        <v>多久市病院事業会計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9.7100000000000009</v>
      </c>
    </row>
    <row r="36" spans="1:16">
      <c r="A36" s="160" t="str">
        <f>IF(連結実質赤字比率に係る赤字・黒字の構成分析!C$34="",NA(),連結実質赤字比率に係る赤字・黒字の構成分析!C$34)</f>
        <v>多久市水道事業会計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9.92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880</v>
      </c>
      <c r="E42" s="161"/>
      <c r="F42" s="161"/>
      <c r="G42" s="161">
        <f>'実質公債費比率（分子）の構造'!L$52</f>
        <v>862</v>
      </c>
      <c r="H42" s="161"/>
      <c r="I42" s="161"/>
      <c r="J42" s="161">
        <f>'実質公債費比率（分子）の構造'!M$52</f>
        <v>890</v>
      </c>
      <c r="K42" s="161"/>
      <c r="L42" s="161"/>
      <c r="M42" s="161">
        <f>'実質公債費比率（分子）の構造'!N$52</f>
        <v>985</v>
      </c>
      <c r="N42" s="161"/>
      <c r="O42" s="161"/>
      <c r="P42" s="161">
        <f>'実質公債費比率（分子）の構造'!O$52</f>
        <v>1029</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c r="A44" s="161" t="s">
        <v>59</v>
      </c>
      <c r="B44" s="161">
        <f>'実質公債費比率（分子）の構造'!K$50</f>
        <v>2</v>
      </c>
      <c r="C44" s="161"/>
      <c r="D44" s="161"/>
      <c r="E44" s="161">
        <f>'実質公債費比率（分子）の構造'!L$50</f>
        <v>1</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20</v>
      </c>
      <c r="C45" s="161"/>
      <c r="D45" s="161"/>
      <c r="E45" s="161">
        <f>'実質公債費比率（分子）の構造'!L$49</f>
        <v>29</v>
      </c>
      <c r="F45" s="161"/>
      <c r="G45" s="161"/>
      <c r="H45" s="161">
        <f>'実質公債費比率（分子）の構造'!M$49</f>
        <v>29</v>
      </c>
      <c r="I45" s="161"/>
      <c r="J45" s="161"/>
      <c r="K45" s="161">
        <f>'実質公債費比率（分子）の構造'!N$49</f>
        <v>34</v>
      </c>
      <c r="L45" s="161"/>
      <c r="M45" s="161"/>
      <c r="N45" s="161">
        <f>'実質公債費比率（分子）の構造'!O$49</f>
        <v>34</v>
      </c>
      <c r="O45" s="161"/>
      <c r="P45" s="161"/>
    </row>
    <row r="46" spans="1:16">
      <c r="A46" s="161" t="s">
        <v>61</v>
      </c>
      <c r="B46" s="161">
        <f>'実質公債費比率（分子）の構造'!K$48</f>
        <v>197</v>
      </c>
      <c r="C46" s="161"/>
      <c r="D46" s="161"/>
      <c r="E46" s="161">
        <f>'実質公債費比率（分子）の構造'!L$48</f>
        <v>189</v>
      </c>
      <c r="F46" s="161"/>
      <c r="G46" s="161"/>
      <c r="H46" s="161">
        <f>'実質公債費比率（分子）の構造'!M$48</f>
        <v>192</v>
      </c>
      <c r="I46" s="161"/>
      <c r="J46" s="161"/>
      <c r="K46" s="161">
        <f>'実質公債費比率（分子）の構造'!N$48</f>
        <v>217</v>
      </c>
      <c r="L46" s="161"/>
      <c r="M46" s="161"/>
      <c r="N46" s="161">
        <f>'実質公債費比率（分子）の構造'!O$48</f>
        <v>225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1210</v>
      </c>
      <c r="C49" s="161"/>
      <c r="D49" s="161"/>
      <c r="E49" s="161">
        <f>'実質公債費比率（分子）の構造'!L$45</f>
        <v>1226</v>
      </c>
      <c r="F49" s="161"/>
      <c r="G49" s="161"/>
      <c r="H49" s="161">
        <f>'実質公債費比率（分子）の構造'!M$45</f>
        <v>1223</v>
      </c>
      <c r="I49" s="161"/>
      <c r="J49" s="161"/>
      <c r="K49" s="161">
        <f>'実質公債費比率（分子）の構造'!N$45</f>
        <v>1336</v>
      </c>
      <c r="L49" s="161"/>
      <c r="M49" s="161"/>
      <c r="N49" s="161">
        <f>'実質公債費比率（分子）の構造'!O$45</f>
        <v>1277</v>
      </c>
      <c r="O49" s="161"/>
      <c r="P49" s="161"/>
    </row>
    <row r="50" spans="1:16">
      <c r="A50" s="161" t="s">
        <v>65</v>
      </c>
      <c r="B50" s="161" t="e">
        <f>NA()</f>
        <v>#N/A</v>
      </c>
      <c r="C50" s="161">
        <f>IF(ISNUMBER('実質公債費比率（分子）の構造'!K$53),'実質公債費比率（分子）の構造'!K$53,NA())</f>
        <v>549</v>
      </c>
      <c r="D50" s="161" t="e">
        <f>NA()</f>
        <v>#N/A</v>
      </c>
      <c r="E50" s="161" t="e">
        <f>NA()</f>
        <v>#N/A</v>
      </c>
      <c r="F50" s="161">
        <f>IF(ISNUMBER('実質公債費比率（分子）の構造'!L$53),'実質公債費比率（分子）の構造'!L$53,NA())</f>
        <v>583</v>
      </c>
      <c r="G50" s="161" t="e">
        <f>NA()</f>
        <v>#N/A</v>
      </c>
      <c r="H50" s="161" t="e">
        <f>NA()</f>
        <v>#N/A</v>
      </c>
      <c r="I50" s="161">
        <f>IF(ISNUMBER('実質公債費比率（分子）の構造'!M$53),'実質公債費比率（分子）の構造'!M$53,NA())</f>
        <v>554</v>
      </c>
      <c r="J50" s="161" t="e">
        <f>NA()</f>
        <v>#N/A</v>
      </c>
      <c r="K50" s="161" t="e">
        <f>NA()</f>
        <v>#N/A</v>
      </c>
      <c r="L50" s="161">
        <f>IF(ISNUMBER('実質公債費比率（分子）の構造'!N$53),'実質公債費比率（分子）の構造'!N$53,NA())</f>
        <v>602</v>
      </c>
      <c r="M50" s="161" t="e">
        <f>NA()</f>
        <v>#N/A</v>
      </c>
      <c r="N50" s="161" t="e">
        <f>NA()</f>
        <v>#N/A</v>
      </c>
      <c r="O50" s="161">
        <f>IF(ISNUMBER('実質公債費比率（分子）の構造'!O$53),'実質公債費比率（分子）の構造'!O$53,NA())</f>
        <v>507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10463</v>
      </c>
      <c r="E56" s="160"/>
      <c r="F56" s="160"/>
      <c r="G56" s="160">
        <f>'将来負担比率（分子）の構造'!J$52</f>
        <v>10506</v>
      </c>
      <c r="H56" s="160"/>
      <c r="I56" s="160"/>
      <c r="J56" s="160">
        <f>'将来負担比率（分子）の構造'!K$52</f>
        <v>10238</v>
      </c>
      <c r="K56" s="160"/>
      <c r="L56" s="160"/>
      <c r="M56" s="160">
        <f>'将来負担比率（分子）の構造'!L$52</f>
        <v>10559</v>
      </c>
      <c r="N56" s="160"/>
      <c r="O56" s="160"/>
      <c r="P56" s="160">
        <f>'将来負担比率（分子）の構造'!M$52</f>
        <v>11275</v>
      </c>
    </row>
    <row r="57" spans="1:16">
      <c r="A57" s="160" t="s">
        <v>36</v>
      </c>
      <c r="B57" s="160"/>
      <c r="C57" s="160"/>
      <c r="D57" s="160">
        <f>'将来負担比率（分子）の構造'!I$51</f>
        <v>341</v>
      </c>
      <c r="E57" s="160"/>
      <c r="F57" s="160"/>
      <c r="G57" s="160">
        <f>'将来負担比率（分子）の構造'!J$51</f>
        <v>705</v>
      </c>
      <c r="H57" s="160"/>
      <c r="I57" s="160"/>
      <c r="J57" s="160">
        <f>'将来負担比率（分子）の構造'!K$51</f>
        <v>654</v>
      </c>
      <c r="K57" s="160"/>
      <c r="L57" s="160"/>
      <c r="M57" s="160">
        <f>'将来負担比率（分子）の構造'!L$51</f>
        <v>599</v>
      </c>
      <c r="N57" s="160"/>
      <c r="O57" s="160"/>
      <c r="P57" s="160">
        <f>'将来負担比率（分子）の構造'!M$51</f>
        <v>556</v>
      </c>
    </row>
    <row r="58" spans="1:16">
      <c r="A58" s="160" t="s">
        <v>35</v>
      </c>
      <c r="B58" s="160"/>
      <c r="C58" s="160"/>
      <c r="D58" s="160">
        <f>'将来負担比率（分子）の構造'!I$50</f>
        <v>7816</v>
      </c>
      <c r="E58" s="160"/>
      <c r="F58" s="160"/>
      <c r="G58" s="160">
        <f>'将来負担比率（分子）の構造'!J$50</f>
        <v>7318</v>
      </c>
      <c r="H58" s="160"/>
      <c r="I58" s="160"/>
      <c r="J58" s="160">
        <f>'将来負担比率（分子）の構造'!K$50</f>
        <v>7698</v>
      </c>
      <c r="K58" s="160"/>
      <c r="L58" s="160"/>
      <c r="M58" s="160">
        <f>'将来負担比率（分子）の構造'!L$50</f>
        <v>8930</v>
      </c>
      <c r="N58" s="160"/>
      <c r="O58" s="160"/>
      <c r="P58" s="160">
        <f>'将来負担比率（分子）の構造'!M$50</f>
        <v>9220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2051</v>
      </c>
      <c r="C62" s="160"/>
      <c r="D62" s="160"/>
      <c r="E62" s="160">
        <f>'将来負担比率（分子）の構造'!J$45</f>
        <v>1881</v>
      </c>
      <c r="F62" s="160"/>
      <c r="G62" s="160"/>
      <c r="H62" s="160">
        <f>'将来負担比率（分子）の構造'!K$45</f>
        <v>1890</v>
      </c>
      <c r="I62" s="160"/>
      <c r="J62" s="160"/>
      <c r="K62" s="160">
        <f>'将来負担比率（分子）の構造'!L$45</f>
        <v>1895</v>
      </c>
      <c r="L62" s="160"/>
      <c r="M62" s="160"/>
      <c r="N62" s="160">
        <f>'将来負担比率（分子）の構造'!M$45</f>
        <v>1845</v>
      </c>
      <c r="O62" s="160"/>
      <c r="P62" s="160"/>
    </row>
    <row r="63" spans="1:16">
      <c r="A63" s="160" t="s">
        <v>28</v>
      </c>
      <c r="B63" s="160">
        <f>'将来負担比率（分子）の構造'!I$44</f>
        <v>138</v>
      </c>
      <c r="C63" s="160"/>
      <c r="D63" s="160"/>
      <c r="E63" s="160">
        <f>'将来負担比率（分子）の構造'!J$44</f>
        <v>162</v>
      </c>
      <c r="F63" s="160"/>
      <c r="G63" s="160"/>
      <c r="H63" s="160">
        <f>'将来負担比率（分子）の構造'!K$44</f>
        <v>165</v>
      </c>
      <c r="I63" s="160"/>
      <c r="J63" s="160"/>
      <c r="K63" s="160">
        <f>'将来負担比率（分子）の構造'!L$44</f>
        <v>152</v>
      </c>
      <c r="L63" s="160"/>
      <c r="M63" s="160"/>
      <c r="N63" s="160">
        <f>'将来負担比率（分子）の構造'!M$44</f>
        <v>140</v>
      </c>
      <c r="O63" s="160"/>
      <c r="P63" s="160"/>
    </row>
    <row r="64" spans="1:16">
      <c r="A64" s="160" t="s">
        <v>27</v>
      </c>
      <c r="B64" s="160">
        <f>'将来負担比率（分子）の構造'!I$43</f>
        <v>3752</v>
      </c>
      <c r="C64" s="160"/>
      <c r="D64" s="160"/>
      <c r="E64" s="160">
        <f>'将来負担比率（分子）の構造'!J$43</f>
        <v>3648</v>
      </c>
      <c r="F64" s="160"/>
      <c r="G64" s="160"/>
      <c r="H64" s="160">
        <f>'将来負担比率（分子）の構造'!K$43</f>
        <v>3467</v>
      </c>
      <c r="I64" s="160"/>
      <c r="J64" s="160"/>
      <c r="K64" s="160">
        <f>'将来負担比率（分子）の構造'!L$43</f>
        <v>3606</v>
      </c>
      <c r="L64" s="160"/>
      <c r="M64" s="160"/>
      <c r="N64" s="160">
        <f>'将来負担比率（分子）の構造'!M$43</f>
        <v>3861</v>
      </c>
      <c r="O64" s="160"/>
      <c r="P64" s="160"/>
    </row>
    <row r="65" spans="1:16">
      <c r="A65" s="160" t="s">
        <v>26</v>
      </c>
      <c r="B65" s="160">
        <f>'将来負担比率（分子）の構造'!I$42</f>
        <v>1</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12670</v>
      </c>
      <c r="C66" s="160"/>
      <c r="D66" s="160"/>
      <c r="E66" s="160">
        <f>'将来負担比率（分子）の構造'!J$41</f>
        <v>12856</v>
      </c>
      <c r="F66" s="160"/>
      <c r="G66" s="160"/>
      <c r="H66" s="160">
        <f>'将来負担比率（分子）の構造'!K$41</f>
        <v>12560</v>
      </c>
      <c r="I66" s="160"/>
      <c r="J66" s="160"/>
      <c r="K66" s="160">
        <f>'将来負担比率（分子）の構造'!L$41</f>
        <v>12940</v>
      </c>
      <c r="L66" s="160"/>
      <c r="M66" s="160"/>
      <c r="N66" s="160">
        <f>'将来負担比率（分子）の構造'!M$41</f>
        <v>13831</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17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1232</v>
      </c>
      <c r="C72" s="164">
        <f>基金残高に係る経年分析!G55</f>
        <v>1298</v>
      </c>
      <c r="D72" s="164">
        <f>基金残高に係る経年分析!H55</f>
        <v>1151</v>
      </c>
    </row>
    <row r="73" spans="1:16">
      <c r="A73" s="163" t="s">
        <v>72</v>
      </c>
      <c r="B73" s="164">
        <f>基金残高に係る経年分析!F56</f>
        <v>1437</v>
      </c>
      <c r="C73" s="164">
        <f>基金残高に係る経年分析!G56</f>
        <v>1439</v>
      </c>
      <c r="D73" s="164">
        <f>基金残高に係る経年分析!H56</f>
        <v>1442</v>
      </c>
    </row>
    <row r="74" spans="1:16">
      <c r="A74" s="163" t="s">
        <v>73</v>
      </c>
      <c r="B74" s="164">
        <f>基金残高に係る経年分析!F57</f>
        <v>6111</v>
      </c>
      <c r="C74" s="164">
        <f>基金残高に係る経年分析!G57</f>
        <v>6759</v>
      </c>
      <c r="D74" s="164">
        <f>基金残高に係る経年分析!H57</f>
        <v>6776</v>
      </c>
    </row>
  </sheetData>
  <sheetProtection algorithmName="SHA-512" hashValue="RqxrIG0xq39s+kEWFFYAQbuP3iapJ90NsXMWcf4YA8hJcp2mFwypcIg8xj+UIo7QPm2m9OM9ZrFTQuD7En+gGg==" saltValue="xq28CLa+JCLcYQ46ggl5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2019-03-08T00:05:59Z</cp:lastPrinted>
  <dcterms:created xsi:type="dcterms:W3CDTF">2019-02-14T04:57:08Z</dcterms:created>
  <dcterms:modified xsi:type="dcterms:W3CDTF">2019-10-18T04:39:16Z</dcterms:modified>
</cp:coreProperties>
</file>