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AM36" i="9"/>
  <c r="U36" i="9"/>
  <c r="CO35" i="9"/>
  <c r="BW35" i="9"/>
  <c r="CO34" i="9"/>
  <c r="BW34" i="9"/>
  <c r="C34" i="9"/>
  <c r="C35" i="9" s="1"/>
  <c r="C36"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<sst xmlns="http://schemas.openxmlformats.org/spreadsheetml/2006/main" count="1058" uniqueCount="568">
  <si>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</si>
  <si>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</si>
  <si>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</si>
  <si>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</si>
  <si>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</si>
  <si>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</si>
  <si>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</si>
  <si>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</si>
  <si>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</si>
  <si>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</si>
  <si>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</si>
  <si>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</si>
  <si>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</si>
  <si>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</si>
  <si>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</si>
  <si>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</si>
  <si>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</si>
  <si>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</si>
  <si>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</si>
  <si>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</si>
  <si>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</si>
  <si>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</si>
  <si>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</si>
  <si>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</si>
  <si>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</si>
  <si>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</si>
  <si>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</si>
  <si>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</si>
  <si>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</si>
  <si>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</si>
  <si>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</si>
  <si>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</si>
  <si>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</si>
  <si>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</si>
  <si>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</si>
  <si>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</si>
  <si>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</si>
  <si>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</si>
  <si>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</si>
  <si>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</si>
  <si>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</si>
  <si>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</si>
  <si>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</si>
  <si>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</si>
  <si>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</si>
  <si>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</si>
  <si>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</si>
  <si>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</si>
  <si>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</si>
  <si>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</si>
  <si>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</si>
  <si>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</si>
  <si>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</si>
  <si>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</si>
  <si>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</si>
  <si>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</si>
  <si>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</si>
  <si>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</si>
  <si>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</si>
  <si>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</si>
  <si>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</si>
  <si>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</si>
  <si>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</si>
  <si>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</si>
  <si>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</si>
  <si>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</si>
  <si>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</si>
  <si>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</si>
  <si>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</si>
  <si>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</si>
  <si>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</si>
  <si>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</si>
  <si>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</si>
  <si>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</si>
  <si>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</si>
  <si>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</si>
  <si>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</si>
  <si>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</si>
  <si>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</si>
  <si>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</si>
  <si>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</si>
  <si>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</si>
  <si>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</si>
  <si>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</si>
  <si>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</si>
  <si>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</si>
  <si>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</si>
  <si>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</si>
  <si>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</si>
  <si>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</si>
  <si>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</si>
  <si>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</si>
  <si>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</si>
  <si>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</si>
  <si>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</si>
  <si>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</si>
  <si>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</si>
  <si>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</si>
  <si>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</si>
  <si>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</si>
  <si>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</si>
  <si>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</si>
  <si>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</si>
  <si>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</si>
  <si>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</si>
  <si>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</si>
  <si>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</si>
  <si>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</si>
  <si>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</si>
  <si>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</si>
  <si>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</si>
  <si>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</si>
  <si>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</si>
  <si>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</si>
  <si>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</si>
  <si>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</si>
  <si>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</si>
  <si>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</si>
  <si>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</si>
  <si>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</si>
  <si>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</si>
  <si>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</si>
  <si>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</si>
  <si>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</si>
  <si>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</si>
  <si>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</si>
  <si>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</si>
  <si>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</si>
  <si>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</si>
  <si>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</si>
  <si>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</si>
  <si>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</si>
  <si>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</si>
  <si>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</si>
  <si>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</si>
  <si>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</si>
  <si>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</si>
  <si>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</si>
  <si>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</si>
  <si>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</si>
  <si>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</si>
  <si>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</si>
  <si>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</si>
  <si>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</si>
  <si>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</si>
  <si>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</si>
  <si>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</si>
  <si>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</si>
  <si>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</si>
  <si>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</si>
  <si>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</si>
  <si>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</si>
  <si>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</si>
  <si>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</si>
  <si>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</si>
  <si>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</si>
  <si>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</si>
  <si>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</si>
  <si>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</si>
  <si>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</si>
  <si>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</si>
  <si>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</si>
  <si>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</si>
  <si>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</si>
  <si>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</si>
  <si>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</si>
  <si>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</si>
  <si>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</si>
  <si>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</si>
  <si>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</si>
  <si>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</si>
  <si>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</si>
  <si>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</si>
  <si>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</si>
  <si>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</si>
  <si>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</si>
  <si>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</si>
  <si>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</si>
  <si>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</si>
  <si>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</si>
  <si>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</si>
  <si>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</si>
  <si>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</si>
  <si>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</si>
  <si>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</si>
  <si>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</si>
  <si>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</si>
  <si>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</si>
  <si>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</si>
  <si>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</si>
  <si>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</si>
  <si>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</si>
  <si>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</si>
  <si>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</si>
  <si>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</si>
  <si>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佐賀県多久市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</si>
  <si>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</si>
  <si>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</si>
  <si>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</si>
  <si>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</si>
  <si>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</si>
  <si>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</si>
  <si>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</si>
  <si>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</si>
  <si>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</si>
  <si>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</si>
  <si>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</si>
  <si>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</si>
  <si>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</si>
  <si>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</si>
  <si>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</si>
  <si>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</si>
  <si>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</si>
  <si>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</si>
  <si>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</si>
  <si>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</si>
  <si>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</si>
  <si>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</si>
  <si>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</si>
  <si>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</si>
  <si>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</si>
  <si>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</si>
  <si>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</si>
  <si>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</si>
  <si>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</si>
  <si>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</si>
  <si>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</si>
  <si>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</si>
  <si>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</si>
  <si>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</si>
  <si>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</si>
  <si>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</si>
  <si>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</si>
  <si>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</si>
  <si>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</si>
  <si>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</si>
  <si>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</si>
  <si>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</si>
  <si>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</si>
  <si>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</si>
  <si>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</si>
  <si>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</si>
  <si>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</si>
  <si>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</si>
  <si>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</si>
  <si>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</si>
  <si>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</si>
  <si>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</si>
  <si>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</si>
  <si>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</si>
  <si>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</si>
  <si>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</si>
  <si>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</si>
  <si>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</si>
  <si>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</si>
  <si>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</si>
  <si>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</si>
  <si>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</si>
  <si>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</si>
  <si>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</si>
  <si>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</si>
  <si>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</si>
  <si>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</si>
  <si>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</si>
  <si>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</si>
  <si>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</si>
  <si>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</si>
  <si>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</si>
  <si>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</si>
  <si>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</si>
  <si>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</si>
  <si>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</si>
  <si>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</si>
  <si>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</si>
  <si>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</si>
  <si>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</si>
  <si>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</si>
  <si>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</si>
  <si>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</si>
  <si>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</si>
  <si>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</si>
  <si>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</si>
  <si>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</si>
  <si>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</si>
  <si>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</si>
  <si>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</si>
  <si>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</si>
  <si>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</si>
  <si>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</si>
  <si>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</si>
  <si>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</si>
  <si>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</si>
  <si>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</si>
  <si>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</si>
  <si>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</si>
  <si>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</si>
  <si>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</si>
  <si>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</si>
  <si>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</si>
  <si>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</si>
  <si>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</si>
  <si>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</si>
  <si>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</si>
  <si>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</si>
  <si>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</si>
  <si>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</si>
  <si>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</si>
  <si>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</si>
  <si>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</si>
  <si>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</si>
  <si>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</si>
  <si>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</si>
  <si>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</si>
  <si>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</si>
  <si>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</si>
  <si>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</si>
  <si>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</si>
  <si>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</si>
  <si>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</si>
  <si>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</si>
  <si>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</si>
  <si>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</si>
  <si>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</si>
  <si>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</si>
  <si>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</si>
  <si>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</si>
  <si>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</si>
  <si>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</si>
  <si>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</si>
  <si>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</si>
  <si>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</si>
  <si>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</si>
  <si>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</si>
  <si>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</si>
  <si>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</si>
  <si>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</si>
  <si>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</si>
  <si>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</si>
  <si>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</si>
  <si>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</si>
  <si>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</si>
  <si>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</si>
  <si>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</si>
  <si>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</si>
  <si>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</si>
  <si>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佐賀県多久市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</si>
  <si>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</si>
  <si>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</si>
  <si>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</si>
  <si>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</si>
  <si>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</si>
  <si>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</si>
  <si>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</si>
  <si>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</si>
  <si>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</si>
  <si>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</si>
  <si>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</si>
  <si>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</si>
  <si>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</si>
  <si>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</si>
  <si>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</si>
  <si>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</si>
  <si>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</si>
  <si>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</si>
  <si>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</si>
  <si>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</si>
  <si>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</si>
  <si>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</si>
  <si>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</si>
  <si>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</si>
  <si>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</si>
  <si>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</si>
  <si>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</si>
  <si>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</si>
  <si>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</si>
  <si>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</si>
  <si>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</si>
  <si>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</si>
  <si>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</si>
  <si>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</si>
  <si>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</si>
  <si>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</si>
  <si>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</si>
  <si>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</si>
  <si>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</si>
  <si>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</si>
  <si>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</si>
  <si>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</si>
  <si>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</si>
  <si>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</si>
  <si>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</si>
  <si>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</si>
  <si>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</si>
  <si>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</si>
  <si>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</si>
  <si>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</si>
  <si>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</si>
  <si>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</si>
  <si>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</si>
  <si>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</si>
  <si>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</si>
  <si>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</si>
  <si>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</si>
  <si>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</si>
  <si>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</si>
  <si>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</si>
  <si>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</si>
  <si>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</si>
  <si>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</si>
  <si>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</si>
  <si>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</si>
  <si>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</si>
  <si>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</si>
  <si>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</si>
  <si>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</si>
  <si>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</si>
  <si>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</si>
  <si>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</si>
  <si>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</si>
  <si>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</si>
  <si>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</si>
  <si>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</si>
  <si>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</si>
  <si>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</si>
  <si>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</si>
  <si>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</si>
  <si>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</si>
  <si>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</si>
  <si>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</si>
  <si>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</si>
  <si>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</si>
  <si>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</si>
  <si>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</si>
  <si>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</si>
  <si>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</si>
  <si>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</si>
  <si>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</si>
  <si>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</si>
  <si>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</si>
  <si>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</si>
  <si>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</si>
  <si>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</si>
  <si>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</si>
  <si>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</si>
  <si>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</si>
  <si>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</si>
  <si>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</si>
  <si>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</si>
  <si>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</si>
  <si>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</si>
  <si>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</si>
  <si>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</si>
  <si>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</si>
  <si>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</si>
  <si>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</si>
  <si>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</si>
  <si>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</si>
  <si>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</si>
  <si>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</si>
  <si>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</si>
  <si>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</si>
  <si>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</si>
  <si>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</si>
  <si>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</si>
  <si>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</si>
  <si>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</si>
  <si>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</si>
  <si>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</si>
  <si>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</si>
  <si>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</si>
  <si>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</si>
  <si>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</si>
  <si>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</si>
  <si>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</si>
  <si>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</si>
  <si>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</si>
  <si>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</si>
  <si>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</si>
  <si>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</si>
  <si>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</si>
  <si>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</si>
  <si>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</si>
  <si>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</si>
  <si>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</si>
  <si>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</si>
  <si>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</si>
  <si>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</si>
  <si>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</si>
  <si>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</si>
  <si>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</si>
  <si>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</si>
  <si>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</si>
  <si>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</si>
  <si>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</si>
  <si>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</si>
  <si>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</si>
  <si>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</si>
  <si>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</si>
  <si>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</si>
  <si>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</si>
  <si>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</si>
  <si>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</si>
  <si>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</si>
  <si>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</si>
  <si>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</si>
  <si>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</si>
  <si>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</si>
  <si>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</si>
  <si>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</si>
  <si>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</si>
  <si>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</si>
  <si>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</si>
  <si>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</si>
  <si>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</si>
  <si>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</si>
  <si>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</si>
  <si>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</si>
  <si>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</si>
  <si>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</si>
  <si>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</si>
  <si>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</si>
  <si>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</si>
  <si>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</si>
  <si>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4.36</t>
  </si>
  <si>
    <t>▲ 0.99</t>
  </si>
  <si>
    <t>多久市国民健康保険事業特別会計</t>
  </si>
  <si>
    <t>▲ 2.52</t>
  </si>
  <si>
    <t>▲ 3.91</t>
  </si>
  <si>
    <t>多久市病院事業会計</t>
  </si>
  <si>
    <t>多久市土地区画整理事業特別会計</t>
  </si>
  <si>
    <t>多久市水道事業会計</t>
  </si>
  <si>
    <t>一般会計</t>
  </si>
  <si>
    <t>多久市宅地造成事業特別会計</t>
  </si>
  <si>
    <t>多久市後期高齢者医療特別会計</t>
  </si>
  <si>
    <t>多久市給与管理・物品調達特別会計</t>
  </si>
  <si>
    <t>その他会計（赤字）</t>
  </si>
  <si>
    <t>その他会計（黒字）</t>
  </si>
  <si>
    <t>-</t>
    <phoneticPr fontId="2"/>
  </si>
  <si>
    <t>-</t>
    <phoneticPr fontId="2"/>
  </si>
  <si>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</si>
  <si>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</si>
  <si>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</si>
  <si>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</si>
  <si>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</si>
  <si>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佐賀西部広域水道企業団</t>
    <rPh sb="0" eb="2">
      <t>サガ</t>
    </rPh>
    <rPh sb="2" eb="4">
      <t>セイブ</t>
    </rPh>
    <rPh sb="4" eb="6">
      <t>コウイキ</t>
    </rPh>
    <rPh sb="6" eb="8">
      <t>スイドウ</t>
    </rPh>
    <rPh sb="8" eb="10">
      <t>キギョウ</t>
    </rPh>
    <rPh sb="10" eb="11">
      <t>ダン</t>
    </rPh>
    <phoneticPr fontId="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</si>
  <si>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</si>
  <si>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</si>
  <si>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佐賀県市町総合事務組合（交通災害共済）</t>
    <rPh sb="0" eb="3">
      <t>サガケン</t>
    </rPh>
    <rPh sb="3" eb="4">
      <t>シ</t>
    </rPh>
    <rPh sb="4" eb="5">
      <t>マチ</t>
    </rPh>
    <rPh sb="5" eb="7">
      <t>ソウゴウ</t>
    </rPh>
    <rPh sb="7" eb="9">
      <t>ジム</t>
    </rPh>
    <rPh sb="9" eb="11">
      <t>クミアイ</t>
    </rPh>
    <rPh sb="12" eb="14">
      <t>コウツウ</t>
    </rPh>
    <rPh sb="14" eb="16">
      <t>サイガイ</t>
    </rPh>
    <rPh sb="16" eb="18">
      <t>キョウサイ</t>
    </rPh>
    <phoneticPr fontId="2"/>
  </si>
  <si>
    <t>天山地区共同環境組合</t>
    <rPh sb="0" eb="2">
      <t>テンザン</t>
    </rPh>
    <rPh sb="2" eb="4">
      <t>チク</t>
    </rPh>
    <rPh sb="4" eb="6">
      <t>キョウドウ</t>
    </rPh>
    <rPh sb="6" eb="8">
      <t>カンキョウ</t>
    </rPh>
    <rPh sb="8" eb="10">
      <t>クミアイ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</si>
  <si>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</si>
  <si>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t>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</si>
  <si>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</si>
  <si>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</si>
  <si>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</si>
  <si>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</si>
  <si>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</si>
  <si>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</si>
  <si>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</si>
  <si>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</si>
  <si>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</si>
  <si>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</si>
  <si>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</si>
  <si>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</si>
  <si>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</si>
  <si>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</si>
  <si>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将来負担比率は類似団体と比べ低い数値で水位している。実質公債費比率は当該団体値を見るとここ数年、減少傾向であるが類似団体よりは高い値で水位している。</t>
    <rPh sb="0" eb="2">
      <t>ショウライ</t>
    </rPh>
    <rPh sb="2" eb="4">
      <t>フタン</t>
    </rPh>
    <rPh sb="4" eb="6">
      <t>ヒリツ</t>
    </rPh>
    <rPh sb="7" eb="9">
      <t>ルイジ</t>
    </rPh>
    <rPh sb="9" eb="11">
      <t>ダンタイ</t>
    </rPh>
    <rPh sb="12" eb="13">
      <t>クラ</t>
    </rPh>
    <rPh sb="14" eb="15">
      <t>ヒク</t>
    </rPh>
    <rPh sb="16" eb="18">
      <t>スウチ</t>
    </rPh>
    <rPh sb="19" eb="21">
      <t>スイイ</t>
    </rPh>
    <rPh sb="26" eb="28">
      <t>ジッシツ</t>
    </rPh>
    <rPh sb="28" eb="31">
      <t>コウサイヒ</t>
    </rPh>
    <rPh sb="31" eb="33">
      <t>ヒリツ</t>
    </rPh>
    <rPh sb="34" eb="36">
      <t>トウガイ</t>
    </rPh>
    <rPh sb="36" eb="38">
      <t>ダンタイ</t>
    </rPh>
    <rPh sb="38" eb="39">
      <t>チ</t>
    </rPh>
    <rPh sb="40" eb="41">
      <t>ミ</t>
    </rPh>
    <rPh sb="45" eb="47">
      <t>スウネン</t>
    </rPh>
    <rPh sb="48" eb="50">
      <t>ゲンショウ</t>
    </rPh>
    <rPh sb="50" eb="52">
      <t>ケイコウ</t>
    </rPh>
    <rPh sb="56" eb="58">
      <t>ルイジ</t>
    </rPh>
    <rPh sb="58" eb="60">
      <t>ダンタイ</t>
    </rPh>
    <rPh sb="63" eb="64">
      <t>タカ</t>
    </rPh>
    <rPh sb="65" eb="66">
      <t>アタイ</t>
    </rPh>
    <rPh sb="67" eb="69">
      <t>スイイ</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</si>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</sst>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76977</c:v>
                </c:pt>
                <c:pt idx="1">
                  <c:v>221555</c:v>
                </c:pt>
                <c:pt idx="2">
                  <c:v>87796</c:v>
                </c:pt>
                <c:pt idx="3">
                  <c:v>95774</c:v>
                </c:pt>
                <c:pt idx="4">
                  <c:v>55200</c:v>
                </c:pt>
              </c:numCache>
            </c:numRef>
          </c:val>
          <c:smooth val="0"/>
        </c:ser>
        <c:dLbls>
          <c:showLegendKey val="0"/>
          <c:showVal val="0"/>
          <c:showCatName val="0"/>
          <c:showSerName val="0"/>
          <c:showPercent val="0"/>
          <c:showBubbleSize val="0"/>
        </c:dLbls>
        <c:marker val="1"/>
        <c:smooth val="0"/>
        <c:axId val="85756160"/>
        <c:axId val="85766528"/>
      </c:lineChart>
      <c:catAx>
        <c:axId val="85756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66528"/>
        <c:crosses val="autoZero"/>
        <c:auto val="1"/>
        <c:lblAlgn val="ctr"/>
        <c:lblOffset val="100"/>
        <c:tickLblSkip val="1"/>
        <c:tickMarkSkip val="1"/>
        <c:noMultiLvlLbl val="0"/>
      </c:catAx>
      <c:valAx>
        <c:axId val="857665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5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7.37</c:v>
                </c:pt>
                <c:pt idx="1">
                  <c:v>4.4000000000000004</c:v>
                </c:pt>
                <c:pt idx="2">
                  <c:v>4.5599999999999996</c:v>
                </c:pt>
                <c:pt idx="3">
                  <c:v>5</c:v>
                </c:pt>
                <c:pt idx="4">
                  <c:v>14.73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20.190000000000001</c:v>
                </c:pt>
                <c:pt idx="1">
                  <c:v>19.39</c:v>
                </c:pt>
                <c:pt idx="2">
                  <c:v>20.309999999999999</c:v>
                </c:pt>
                <c:pt idx="3">
                  <c:v>19.34</c:v>
                </c:pt>
                <c:pt idx="4">
                  <c:v>20.57</c:v>
                </c:pt>
              </c:numCache>
            </c:numRef>
          </c:val>
        </c:ser>
        <c:dLbls>
          <c:showLegendKey val="0"/>
          <c:showVal val="0"/>
          <c:showCatName val="0"/>
          <c:showSerName val="0"/>
          <c:showPercent val="0"/>
          <c:showBubbleSize val="0"/>
        </c:dLbls>
        <c:gapWidth val="250"/>
        <c:overlap val="100"/>
        <c:axId val="144505472"/>
        <c:axId val="14450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5.23</c:v>
                </c:pt>
                <c:pt idx="1">
                  <c:v>-4.3600000000000003</c:v>
                </c:pt>
                <c:pt idx="2">
                  <c:v>1.66</c:v>
                </c:pt>
                <c:pt idx="3">
                  <c:v>-0.99</c:v>
                </c:pt>
                <c:pt idx="4">
                  <c:v>11.58</c:v>
                </c:pt>
              </c:numCache>
            </c:numRef>
          </c:val>
          <c:smooth val="0"/>
        </c:ser>
        <c:dLbls>
          <c:showLegendKey val="0"/>
          <c:showVal val="0"/>
          <c:showCatName val="0"/>
          <c:showSerName val="0"/>
          <c:showPercent val="0"/>
          <c:showBubbleSize val="0"/>
        </c:dLbls>
        <c:marker val="1"/>
        <c:smooth val="0"/>
        <c:axId val="144505472"/>
        <c:axId val="144507648"/>
      </c:lineChart>
      <c:catAx>
        <c:axId val="1445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07648"/>
        <c:crosses val="autoZero"/>
        <c:auto val="1"/>
        <c:lblAlgn val="ctr"/>
        <c:lblOffset val="100"/>
        <c:tickLblSkip val="1"/>
        <c:tickMarkSkip val="1"/>
        <c:noMultiLvlLbl val="0"/>
      </c:catAx>
      <c:valAx>
        <c:axId val="14450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多久市給与管理・物品調達特別会計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多久市後期高齢者医療特別会計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多久市宅地造成事業特別会計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2.4900000000000002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7.37</c:v>
                </c:pt>
                <c:pt idx="2">
                  <c:v>#N/A</c:v>
                </c:pt>
                <c:pt idx="3">
                  <c:v>4.3899999999999997</c:v>
                </c:pt>
                <c:pt idx="4">
                  <c:v>#N/A</c:v>
                </c:pt>
                <c:pt idx="5">
                  <c:v>4.55</c:v>
                </c:pt>
                <c:pt idx="6">
                  <c:v>#N/A</c:v>
                </c:pt>
                <c:pt idx="7">
                  <c:v>4.99</c:v>
                </c:pt>
                <c:pt idx="8">
                  <c:v>#N/A</c:v>
                </c:pt>
                <c:pt idx="9">
                  <c:v>4.93</c:v>
                </c:pt>
              </c:numCache>
            </c:numRef>
          </c:val>
        </c:ser>
        <c:ser>
          <c:idx val="6"/>
          <c:order val="6"/>
          <c:tx>
            <c:strRef>
              <c:f>データシート!$A$33</c:f>
              <c:strCache>
                <c:ptCount val="1"/>
                <c:pt idx="0">
                  <c:v>多久市水道事業会計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10.49</c:v>
                </c:pt>
                <c:pt idx="2">
                  <c:v>#N/A</c:v>
                </c:pt>
                <c:pt idx="3">
                  <c:v>10.19</c:v>
                </c:pt>
                <c:pt idx="4">
                  <c:v>#N/A</c:v>
                </c:pt>
                <c:pt idx="5">
                  <c:v>9.92</c:v>
                </c:pt>
                <c:pt idx="6">
                  <c:v>#N/A</c:v>
                </c:pt>
                <c:pt idx="7">
                  <c:v>9.65</c:v>
                </c:pt>
                <c:pt idx="8">
                  <c:v>#N/A</c:v>
                </c:pt>
                <c:pt idx="9">
                  <c:v>9.75</c:v>
                </c:pt>
              </c:numCache>
            </c:numRef>
          </c:val>
        </c:ser>
        <c:ser>
          <c:idx val="7"/>
          <c:order val="7"/>
          <c:tx>
            <c:strRef>
              <c:f>データシート!$A$34</c:f>
              <c:strCache>
                <c:ptCount val="1"/>
                <c:pt idx="0">
                  <c:v>多久市土地区画整理事業特別会計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9.7899999999999991</c:v>
                </c:pt>
              </c:numCache>
            </c:numRef>
          </c:val>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8.6</c:v>
                </c:pt>
                <c:pt idx="4">
                  <c:v>#N/A</c:v>
                </c:pt>
                <c:pt idx="5">
                  <c:v>10.09</c:v>
                </c:pt>
                <c:pt idx="6">
                  <c:v>#N/A</c:v>
                </c:pt>
                <c:pt idx="7">
                  <c:v>11.32</c:v>
                </c:pt>
                <c:pt idx="8">
                  <c:v>#N/A</c:v>
                </c:pt>
                <c:pt idx="9">
                  <c:v>11.8</c:v>
                </c:pt>
              </c:numCache>
            </c:numRef>
          </c:val>
        </c:ser>
        <c:ser>
          <c:idx val="9"/>
          <c:order val="9"/>
          <c:tx>
            <c:strRef>
              <c:f>データシート!$A$36</c:f>
              <c:strCache>
                <c:ptCount val="1"/>
                <c:pt idx="0">
                  <c:v>多久市国民健康保険事業特別会計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2.17</c:v>
                </c:pt>
                <c:pt idx="2">
                  <c:v>#N/A</c:v>
                </c:pt>
                <c:pt idx="3">
                  <c:v>0.67</c:v>
                </c:pt>
                <c:pt idx="4">
                  <c:v>#N/A</c:v>
                </c:pt>
                <c:pt idx="5">
                  <c:v>7.0000000000000007E-2</c:v>
                </c:pt>
                <c:pt idx="6">
                  <c:v>2.52</c:v>
                </c:pt>
                <c:pt idx="7">
                  <c:v>#N/A</c:v>
                </c:pt>
                <c:pt idx="8">
                  <c:v>3.91</c:v>
                </c:pt>
                <c:pt idx="9">
                  <c:v>#N/A</c:v>
                </c:pt>
              </c:numCache>
            </c:numRef>
          </c:val>
        </c:ser>
        <c:dLbls>
          <c:showLegendKey val="0"/>
          <c:showVal val="0"/>
          <c:showCatName val="0"/>
          <c:showSerName val="0"/>
          <c:showPercent val="0"/>
          <c:showBubbleSize val="0"/>
        </c:dLbls>
        <c:gapWidth val="150"/>
        <c:overlap val="100"/>
        <c:axId val="144782080"/>
        <c:axId val="144783616"/>
      </c:barChart>
      <c:catAx>
        <c:axId val="1447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83616"/>
        <c:crosses val="autoZero"/>
        <c:auto val="1"/>
        <c:lblAlgn val="ctr"/>
        <c:lblOffset val="100"/>
        <c:tickLblSkip val="1"/>
        <c:tickMarkSkip val="1"/>
        <c:noMultiLvlLbl val="0"/>
      </c:catAx>
      <c:valAx>
        <c:axId val="14478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8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914</c:v>
                </c:pt>
                <c:pt idx="5">
                  <c:v>899</c:v>
                </c:pt>
                <c:pt idx="8">
                  <c:v>880</c:v>
                </c:pt>
                <c:pt idx="11">
                  <c:v>862</c:v>
                </c:pt>
                <c:pt idx="14">
                  <c:v>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22</c:v>
                </c:pt>
                <c:pt idx="6">
                  <c:v>2</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18</c:v>
                </c:pt>
                <c:pt idx="6">
                  <c:v>20</c:v>
                </c:pt>
                <c:pt idx="9">
                  <c:v>29</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222</c:v>
                </c:pt>
                <c:pt idx="3">
                  <c:v>244</c:v>
                </c:pt>
                <c:pt idx="6">
                  <c:v>197</c:v>
                </c:pt>
                <c:pt idx="9">
                  <c:v>189</c:v>
                </c:pt>
                <c:pt idx="12">
                  <c:v>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1256</c:v>
                </c:pt>
                <c:pt idx="3">
                  <c:v>1204</c:v>
                </c:pt>
                <c:pt idx="6">
                  <c:v>1210</c:v>
                </c:pt>
                <c:pt idx="9">
                  <c:v>1226</c:v>
                </c:pt>
                <c:pt idx="12">
                  <c:v>1223</c:v>
                </c:pt>
              </c:numCache>
            </c:numRef>
          </c:val>
        </c:ser>
        <c:dLbls>
          <c:showLegendKey val="0"/>
          <c:showVal val="0"/>
          <c:showCatName val="0"/>
          <c:showSerName val="0"/>
          <c:showPercent val="0"/>
          <c:showBubbleSize val="0"/>
        </c:dLbls>
        <c:gapWidth val="100"/>
        <c:overlap val="100"/>
        <c:axId val="144953728"/>
        <c:axId val="14495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601</c:v>
                </c:pt>
                <c:pt idx="2">
                  <c:v>#N/A</c:v>
                </c:pt>
                <c:pt idx="3">
                  <c:v>#N/A</c:v>
                </c:pt>
                <c:pt idx="4">
                  <c:v>589</c:v>
                </c:pt>
                <c:pt idx="5">
                  <c:v>#N/A</c:v>
                </c:pt>
                <c:pt idx="6">
                  <c:v>#N/A</c:v>
                </c:pt>
                <c:pt idx="7">
                  <c:v>549</c:v>
                </c:pt>
                <c:pt idx="8">
                  <c:v>#N/A</c:v>
                </c:pt>
                <c:pt idx="9">
                  <c:v>#N/A</c:v>
                </c:pt>
                <c:pt idx="10">
                  <c:v>583</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44953728"/>
        <c:axId val="144955648"/>
      </c:lineChart>
      <c:catAx>
        <c:axId val="1449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955648"/>
        <c:crosses val="autoZero"/>
        <c:auto val="1"/>
        <c:lblAlgn val="ctr"/>
        <c:lblOffset val="100"/>
        <c:tickLblSkip val="1"/>
        <c:tickMarkSkip val="1"/>
        <c:noMultiLvlLbl val="0"/>
      </c:catAx>
      <c:valAx>
        <c:axId val="14495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9157</c:v>
                </c:pt>
                <c:pt idx="5">
                  <c:v>10556</c:v>
                </c:pt>
                <c:pt idx="8">
                  <c:v>10463</c:v>
                </c:pt>
                <c:pt idx="11">
                  <c:v>10506</c:v>
                </c:pt>
                <c:pt idx="14">
                  <c:v>10238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512</c:v>
                </c:pt>
                <c:pt idx="5">
                  <c:v>400</c:v>
                </c:pt>
                <c:pt idx="8">
                  <c:v>341</c:v>
                </c:pt>
                <c:pt idx="11">
                  <c:v>705</c:v>
                </c:pt>
                <c:pt idx="14">
                  <c:v>654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7574</c:v>
                </c:pt>
                <c:pt idx="5">
                  <c:v>7102</c:v>
                </c:pt>
                <c:pt idx="8">
                  <c:v>7816</c:v>
                </c:pt>
                <c:pt idx="11">
                  <c:v>7318</c:v>
                </c:pt>
                <c:pt idx="14">
                  <c:v>7698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2104</c:v>
                </c:pt>
                <c:pt idx="3">
                  <c:v>2123</c:v>
                </c:pt>
                <c:pt idx="6">
                  <c:v>2051</c:v>
                </c:pt>
                <c:pt idx="9">
                  <c:v>1881</c:v>
                </c:pt>
                <c:pt idx="12">
                  <c:v>1890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81</c:v>
                </c:pt>
                <c:pt idx="3">
                  <c:v>87</c:v>
                </c:pt>
                <c:pt idx="6">
                  <c:v>138</c:v>
                </c:pt>
                <c:pt idx="9">
                  <c:v>162</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3806</c:v>
                </c:pt>
                <c:pt idx="3">
                  <c:v>3769</c:v>
                </c:pt>
                <c:pt idx="6">
                  <c:v>3752</c:v>
                </c:pt>
                <c:pt idx="9">
                  <c:v>3648</c:v>
                </c:pt>
                <c:pt idx="12">
                  <c:v>3467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c:v>
                </c:pt>
                <c:pt idx="3">
                  <c:v>3</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11240</c:v>
                </c:pt>
                <c:pt idx="3">
                  <c:v>13026</c:v>
                </c:pt>
                <c:pt idx="6">
                  <c:v>12670</c:v>
                </c:pt>
                <c:pt idx="9">
                  <c:v>12856</c:v>
                </c:pt>
                <c:pt idx="12">
                  <c:v>12560</c:v>
                </c:pt>
              </c:numCache>
            </c:numRef>
          </c:val>
        </c:ser>
        <c:dLbls>
          <c:showLegendKey val="0"/>
          <c:showVal val="0"/>
          <c:showCatName val="0"/>
          <c:showSerName val="0"/>
          <c:showPercent val="0"/>
          <c:showBubbleSize val="0"/>
        </c:dLbls>
        <c:gapWidth val="100"/>
        <c:overlap val="100"/>
        <c:axId val="145258752"/>
        <c:axId val="14526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c:v>
                </c:pt>
                <c:pt idx="2">
                  <c:v>#N/A</c:v>
                </c:pt>
                <c:pt idx="3">
                  <c:v>#N/A</c:v>
                </c:pt>
                <c:pt idx="4">
                  <c:v>949</c:v>
                </c:pt>
                <c:pt idx="5">
                  <c:v>#N/A</c:v>
                </c:pt>
                <c:pt idx="6">
                  <c:v>#N/A</c:v>
                </c:pt>
                <c:pt idx="7">
                  <c:v>0</c:v>
                </c:pt>
                <c:pt idx="8">
                  <c:v>#N/A</c:v>
                </c:pt>
                <c:pt idx="9">
                  <c:v>#N/A</c:v>
                </c:pt>
                <c:pt idx="10">
                  <c:v>17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5258752"/>
        <c:axId val="145265024"/>
      </c:lineChart>
      <c:catAx>
        <c:axId val="1452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265024"/>
        <c:crosses val="autoZero"/>
        <c:auto val="1"/>
        <c:lblAlgn val="ctr"/>
        <c:lblOffset val="100"/>
        <c:tickLblSkip val="1"/>
        <c:tickMarkSkip val="1"/>
        <c:noMultiLvlLbl val="0"/>
      </c:catAx>
      <c:valAx>
        <c:axId val="14526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1225216"/>
        <c:axId val="81227136"/>
      </c:scatterChart>
      <c:valAx>
        <c:axId val="81225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227136"/>
        <c:crosses val="autoZero"/>
        <c:crossBetween val="midCat"/>
      </c:valAx>
      <c:valAx>
        <c:axId val="81227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22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13.1</c:v>
                </c:pt>
                <c:pt idx="1">
                  <c:v>12.5</c:v>
                </c:pt>
                <c:pt idx="2">
                  <c:v>11.7</c:v>
                </c:pt>
                <c:pt idx="3">
                  <c:v>11.5</c:v>
                </c:pt>
                <c:pt idx="4">
                  <c:v>11</c:v>
                </c:pt>
              </c:numCache>
            </c:numRef>
          </c:xVal>
          <c:yVal>
            <c:numRef>
              <c:f>公会計指標分析・財政指標組合せ分析表!$K$73:$O$73</c:f>
              <c:numCache>
                <c:formatCode>#,##0.0;"▲ "#,##0.0</c:formatCode>
                <c:ptCount val="5"/>
                <c:pt idx="0">
                  <c:v>0.2</c:v>
                </c:pt>
                <c:pt idx="1">
                  <c:v>19.2</c:v>
                </c:pt>
                <c:pt idx="3">
                  <c:v>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1183488"/>
        <c:axId val="81185408"/>
      </c:scatterChart>
      <c:valAx>
        <c:axId val="81183488"/>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85408"/>
        <c:crosses val="autoZero"/>
        <c:crossBetween val="midCat"/>
      </c:valAx>
      <c:valAx>
        <c:axId val="81185408"/>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8348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当市の</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比べ０．０１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なった。引き続き、企業誘致による雇用拡大、定住奨励金制度や住宅団地造成による人口増での税収増を図りつつ、歳出削減にも取り組み、財政基盤の強化に努める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年度については経常一般財源は、地方税および臨時財政対策債で減となり歳出では扶助費、人件費等で増となったため前年度に比べ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ポイント増となった。今後も公債費や扶助費においては増が見込まれるため、事務事業の見直し、公債費の縮減等をおこない経常経費の抑制に努める。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4233</xdr:rowOff>
    </xdr:to>
    <xdr:cxnSp macro="">
      <xdr:nvCxnSpPr>
        <xdr:cNvPr id="131" name="直線コネクタ 130"/>
        <xdr:cNvCxnSpPr/>
      </xdr:nvCxnSpPr>
      <xdr:spPr>
        <a:xfrm>
          <a:off x="4114800" y="106260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26881</xdr:rowOff>
    </xdr:from>
    <xdr:to>
      <xdr:col>6</xdr:col>
      <xdr:colOff>0</xdr:colOff>
      <xdr:row>61</xdr:row>
      <xdr:rowOff>167640</xdr:rowOff>
    </xdr:to>
    <xdr:cxnSp macro="">
      <xdr:nvCxnSpPr>
        <xdr:cNvPr id="134" name="直線コネクタ 133"/>
        <xdr:cNvCxnSpPr/>
      </xdr:nvCxnSpPr>
      <xdr:spPr>
        <a:xfrm>
          <a:off x="3225800" y="104853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26881</xdr:rowOff>
    </xdr:from>
    <xdr:to>
      <xdr:col>4</xdr:col>
      <xdr:colOff>482600</xdr:colOff>
      <xdr:row>62</xdr:row>
      <xdr:rowOff>12277</xdr:rowOff>
    </xdr:to>
    <xdr:cxnSp macro="">
      <xdr:nvCxnSpPr>
        <xdr:cNvPr id="137" name="直線コネクタ 136"/>
        <xdr:cNvCxnSpPr/>
      </xdr:nvCxnSpPr>
      <xdr:spPr>
        <a:xfrm flipV="1">
          <a:off x="2336800" y="10485331"/>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62</xdr:row>
      <xdr:rowOff>12277</xdr:rowOff>
    </xdr:to>
    <xdr:cxnSp macro="">
      <xdr:nvCxnSpPr>
        <xdr:cNvPr id="140" name="直線コネクタ 139"/>
        <xdr:cNvCxnSpPr/>
      </xdr:nvCxnSpPr>
      <xdr:spPr>
        <a:xfrm>
          <a:off x="1447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0" name="円/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96960</xdr:rowOff>
    </xdr:from>
    <xdr:ext cx="762000" cy="259045"/>
    <xdr:sp macro="" textlink="">
      <xdr:nvSpPr>
        <xdr:cNvPr id="151"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31767</xdr:rowOff>
    </xdr:from>
    <xdr:ext cx="736600" cy="259045"/>
    <xdr:sp macro="" textlink="">
      <xdr:nvSpPr>
        <xdr:cNvPr id="153" name="テキスト ボックス 152"/>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147531</xdr:rowOff>
    </xdr:from>
    <xdr:to>
      <xdr:col>4</xdr:col>
      <xdr:colOff>533400</xdr:colOff>
      <xdr:row>61</xdr:row>
      <xdr:rowOff>77681</xdr:rowOff>
    </xdr:to>
    <xdr:sp macro="" textlink="">
      <xdr:nvSpPr>
        <xdr:cNvPr id="154" name="円/楕円 153"/>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62458</xdr:rowOff>
    </xdr:from>
    <xdr:ext cx="762000" cy="259045"/>
    <xdr:sp macro="" textlink="">
      <xdr:nvSpPr>
        <xdr:cNvPr id="155" name="テキスト ボックス 154"/>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6" name="円/楕円 155"/>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47854</xdr:rowOff>
    </xdr:from>
    <xdr:ext cx="762000" cy="259045"/>
    <xdr:sp macro="" textlink="">
      <xdr:nvSpPr>
        <xdr:cNvPr id="157" name="テキスト ボックス 156"/>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8" name="円/楕円 157"/>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114740</xdr:rowOff>
    </xdr:from>
    <xdr:ext cx="762000" cy="259045"/>
    <xdr:sp macro="" textlink="">
      <xdr:nvSpPr>
        <xdr:cNvPr id="159" name="テキスト ボックス 158"/>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ここ数年は類似団体よりも低い傾向にあり、平成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年度も類似団体と比べ</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８６３</a:t>
          </a:r>
          <a:r>
            <a:rPr kumimoji="1" lang="ja-JP" altLang="ja-JP" sz="1100">
              <a:solidFill>
                <a:schemeClr val="dk1"/>
              </a:solidFill>
              <a:effectLst/>
              <a:latin typeface="+mn-lt"/>
              <a:ea typeface="+mn-ea"/>
              <a:cs typeface="+mn-cs"/>
            </a:rPr>
            <a:t>円低い数値とはなった。しかし当市の平成２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４９４</a:t>
          </a:r>
          <a:r>
            <a:rPr kumimoji="1" lang="ja-JP" altLang="ja-JP" sz="1100">
              <a:solidFill>
                <a:schemeClr val="dk1"/>
              </a:solidFill>
              <a:effectLst/>
              <a:latin typeface="+mn-lt"/>
              <a:ea typeface="+mn-ea"/>
              <a:cs typeface="+mn-cs"/>
            </a:rPr>
            <a:t>円の増となった。今後も行政改革大綱等の推進を図り、更なるコストダウンに努める。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53164</xdr:rowOff>
    </xdr:from>
    <xdr:to>
      <xdr:col>7</xdr:col>
      <xdr:colOff>152400</xdr:colOff>
      <xdr:row>82</xdr:row>
      <xdr:rowOff>153657</xdr:rowOff>
    </xdr:to>
    <xdr:cxnSp macro="">
      <xdr:nvCxnSpPr>
        <xdr:cNvPr id="194" name="直線コネクタ 193"/>
        <xdr:cNvCxnSpPr/>
      </xdr:nvCxnSpPr>
      <xdr:spPr>
        <a:xfrm>
          <a:off x="4114800" y="14112064"/>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3601</xdr:rowOff>
    </xdr:from>
    <xdr:to>
      <xdr:col>6</xdr:col>
      <xdr:colOff>0</xdr:colOff>
      <xdr:row>82</xdr:row>
      <xdr:rowOff>53164</xdr:rowOff>
    </xdr:to>
    <xdr:cxnSp macro="">
      <xdr:nvCxnSpPr>
        <xdr:cNvPr id="197" name="直線コネクタ 196"/>
        <xdr:cNvCxnSpPr/>
      </xdr:nvCxnSpPr>
      <xdr:spPr>
        <a:xfrm>
          <a:off x="3225800" y="14062501"/>
          <a:ext cx="8890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3601</xdr:rowOff>
    </xdr:from>
    <xdr:to>
      <xdr:col>4</xdr:col>
      <xdr:colOff>482600</xdr:colOff>
      <xdr:row>82</xdr:row>
      <xdr:rowOff>17774</xdr:rowOff>
    </xdr:to>
    <xdr:cxnSp macro="">
      <xdr:nvCxnSpPr>
        <xdr:cNvPr id="200" name="直線コネクタ 199"/>
        <xdr:cNvCxnSpPr/>
      </xdr:nvCxnSpPr>
      <xdr:spPr>
        <a:xfrm flipV="1">
          <a:off x="2336800" y="140625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17774</xdr:rowOff>
    </xdr:from>
    <xdr:to>
      <xdr:col>3</xdr:col>
      <xdr:colOff>279400</xdr:colOff>
      <xdr:row>82</xdr:row>
      <xdr:rowOff>20355</xdr:rowOff>
    </xdr:to>
    <xdr:cxnSp macro="">
      <xdr:nvCxnSpPr>
        <xdr:cNvPr id="203" name="直線コネクタ 202"/>
        <xdr:cNvCxnSpPr/>
      </xdr:nvCxnSpPr>
      <xdr:spPr>
        <a:xfrm flipV="1">
          <a:off x="1447800" y="14076674"/>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102857</xdr:rowOff>
    </xdr:from>
    <xdr:to>
      <xdr:col>7</xdr:col>
      <xdr:colOff>203200</xdr:colOff>
      <xdr:row>83</xdr:row>
      <xdr:rowOff>33007</xdr:rowOff>
    </xdr:to>
    <xdr:sp macro="" textlink="">
      <xdr:nvSpPr>
        <xdr:cNvPr id="213" name="円/楕円 212"/>
        <xdr:cNvSpPr/>
      </xdr:nvSpPr>
      <xdr:spPr>
        <a:xfrm>
          <a:off x="4902200" y="141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119384</xdr:rowOff>
    </xdr:from>
    <xdr:ext cx="762000" cy="259045"/>
    <xdr:sp macro="" textlink="">
      <xdr:nvSpPr>
        <xdr:cNvPr id="214" name="人件費・物件費等の状況該当値テキスト"/>
        <xdr:cNvSpPr txBox="1"/>
      </xdr:nvSpPr>
      <xdr:spPr>
        <a:xfrm>
          <a:off x="5041900" y="140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2364</xdr:rowOff>
    </xdr:from>
    <xdr:to>
      <xdr:col>6</xdr:col>
      <xdr:colOff>50800</xdr:colOff>
      <xdr:row>82</xdr:row>
      <xdr:rowOff>103964</xdr:rowOff>
    </xdr:to>
    <xdr:sp macro="" textlink="">
      <xdr:nvSpPr>
        <xdr:cNvPr id="215" name="円/楕円 214"/>
        <xdr:cNvSpPr/>
      </xdr:nvSpPr>
      <xdr:spPr>
        <a:xfrm>
          <a:off x="4064000" y="140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114141</xdr:rowOff>
    </xdr:from>
    <xdr:ext cx="736600" cy="259045"/>
    <xdr:sp macro="" textlink="">
      <xdr:nvSpPr>
        <xdr:cNvPr id="216" name="テキスト ボックス 215"/>
        <xdr:cNvSpPr txBox="1"/>
      </xdr:nvSpPr>
      <xdr:spPr>
        <a:xfrm>
          <a:off x="3733800" y="138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124251</xdr:rowOff>
    </xdr:from>
    <xdr:to>
      <xdr:col>4</xdr:col>
      <xdr:colOff>533400</xdr:colOff>
      <xdr:row>82</xdr:row>
      <xdr:rowOff>54401</xdr:rowOff>
    </xdr:to>
    <xdr:sp macro="" textlink="">
      <xdr:nvSpPr>
        <xdr:cNvPr id="217" name="円/楕円 216"/>
        <xdr:cNvSpPr/>
      </xdr:nvSpPr>
      <xdr:spPr>
        <a:xfrm>
          <a:off x="3175000" y="14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64578</xdr:rowOff>
    </xdr:from>
    <xdr:ext cx="762000" cy="259045"/>
    <xdr:sp macro="" textlink="">
      <xdr:nvSpPr>
        <xdr:cNvPr id="218" name="テキスト ボックス 217"/>
        <xdr:cNvSpPr txBox="1"/>
      </xdr:nvSpPr>
      <xdr:spPr>
        <a:xfrm>
          <a:off x="2844800" y="1378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138424</xdr:rowOff>
    </xdr:from>
    <xdr:to>
      <xdr:col>3</xdr:col>
      <xdr:colOff>330200</xdr:colOff>
      <xdr:row>82</xdr:row>
      <xdr:rowOff>68574</xdr:rowOff>
    </xdr:to>
    <xdr:sp macro="" textlink="">
      <xdr:nvSpPr>
        <xdr:cNvPr id="219" name="円/楕円 218"/>
        <xdr:cNvSpPr/>
      </xdr:nvSpPr>
      <xdr:spPr>
        <a:xfrm>
          <a:off x="2286000" y="140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78751</xdr:rowOff>
    </xdr:from>
    <xdr:ext cx="762000" cy="259045"/>
    <xdr:sp macro="" textlink="">
      <xdr:nvSpPr>
        <xdr:cNvPr id="220" name="テキスト ボックス 219"/>
        <xdr:cNvSpPr txBox="1"/>
      </xdr:nvSpPr>
      <xdr:spPr>
        <a:xfrm>
          <a:off x="1955800" y="137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141005</xdr:rowOff>
    </xdr:from>
    <xdr:to>
      <xdr:col>2</xdr:col>
      <xdr:colOff>127000</xdr:colOff>
      <xdr:row>82</xdr:row>
      <xdr:rowOff>71155</xdr:rowOff>
    </xdr:to>
    <xdr:sp macro="" textlink="">
      <xdr:nvSpPr>
        <xdr:cNvPr id="221" name="円/楕円 220"/>
        <xdr:cNvSpPr/>
      </xdr:nvSpPr>
      <xdr:spPr>
        <a:xfrm>
          <a:off x="1397000" y="140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81332</xdr:rowOff>
    </xdr:from>
    <xdr:ext cx="762000" cy="259045"/>
    <xdr:sp macro="" textlink="">
      <xdr:nvSpPr>
        <xdr:cNvPr id="222" name="テキスト ボックス 221"/>
        <xdr:cNvSpPr txBox="1"/>
      </xdr:nvSpPr>
      <xdr:spPr>
        <a:xfrm>
          <a:off x="1066800" y="137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昨年度と比べ０．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依然、高い数値となっている。</a:t>
          </a:r>
          <a:r>
            <a:rPr kumimoji="1" lang="ja-JP" altLang="en-US" sz="1100">
              <a:solidFill>
                <a:schemeClr val="dk1"/>
              </a:solidFill>
              <a:effectLst/>
              <a:latin typeface="+mn-lt"/>
              <a:ea typeface="+mn-ea"/>
              <a:cs typeface="+mn-cs"/>
            </a:rPr>
            <a:t>これは高齢層の職員の割合が類似団体より高いことが数値を押し上げている。</a:t>
          </a:r>
          <a:r>
            <a:rPr kumimoji="1" lang="ja-JP" altLang="ja-JP" sz="1100">
              <a:solidFill>
                <a:schemeClr val="dk1"/>
              </a:solidFill>
              <a:effectLst/>
              <a:latin typeface="+mn-lt"/>
              <a:ea typeface="+mn-ea"/>
              <a:cs typeface="+mn-cs"/>
            </a:rPr>
            <a:t>今後も業務量を勘案しながら総人件費の抑制に努める。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29211</xdr:rowOff>
    </xdr:to>
    <xdr:cxnSp macro="">
      <xdr:nvCxnSpPr>
        <xdr:cNvPr id="254" name="直線コネクタ 253"/>
        <xdr:cNvCxnSpPr/>
      </xdr:nvCxnSpPr>
      <xdr:spPr>
        <a:xfrm>
          <a:off x="16179800" y="14754606"/>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24385</xdr:rowOff>
    </xdr:to>
    <xdr:cxnSp macro="">
      <xdr:nvCxnSpPr>
        <xdr:cNvPr id="257" name="直線コネクタ 256"/>
        <xdr:cNvCxnSpPr/>
      </xdr:nvCxnSpPr>
      <xdr:spPr>
        <a:xfrm flipV="1">
          <a:off x="15290800" y="147546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88</xdr:row>
      <xdr:rowOff>33782</xdr:rowOff>
    </xdr:to>
    <xdr:cxnSp macro="">
      <xdr:nvCxnSpPr>
        <xdr:cNvPr id="260" name="直線コネクタ 259"/>
        <xdr:cNvCxnSpPr/>
      </xdr:nvCxnSpPr>
      <xdr:spPr>
        <a:xfrm flipV="1">
          <a:off x="14401800" y="14769085"/>
          <a:ext cx="889000" cy="3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33782</xdr:rowOff>
    </xdr:from>
    <xdr:to>
      <xdr:col>21</xdr:col>
      <xdr:colOff>0</xdr:colOff>
      <xdr:row>88</xdr:row>
      <xdr:rowOff>43435</xdr:rowOff>
    </xdr:to>
    <xdr:cxnSp macro="">
      <xdr:nvCxnSpPr>
        <xdr:cNvPr id="263" name="直線コネクタ 262"/>
        <xdr:cNvCxnSpPr/>
      </xdr:nvCxnSpPr>
      <xdr:spPr>
        <a:xfrm flipV="1">
          <a:off x="13512800" y="1512138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5" name="円/楕円 274"/>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6" name="テキスト ボックス 275"/>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7" name="円/楕円 276"/>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59962</xdr:rowOff>
    </xdr:from>
    <xdr:ext cx="762000" cy="259045"/>
    <xdr:sp macro="" textlink="">
      <xdr:nvSpPr>
        <xdr:cNvPr id="278" name="テキスト ボックス 277"/>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9" name="円/楕円 278"/>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80" name="テキスト ボックス 279"/>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81" name="円/楕円 280"/>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82" name="テキスト ボックス 281"/>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当市の数値は人口千人当たり９．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１人と類似団体の平均を下回ってはいるが、ここ数年は増加傾向に</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。当市の人口が年々減少していることが原因ではあるが、今後も行政改革の推進を図り、適正な管理に努める。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28031</xdr:rowOff>
    </xdr:from>
    <xdr:to>
      <xdr:col>24</xdr:col>
      <xdr:colOff>558800</xdr:colOff>
      <xdr:row>61</xdr:row>
      <xdr:rowOff>62502</xdr:rowOff>
    </xdr:to>
    <xdr:cxnSp macro="">
      <xdr:nvCxnSpPr>
        <xdr:cNvPr id="319" name="直線コネクタ 318"/>
        <xdr:cNvCxnSpPr/>
      </xdr:nvCxnSpPr>
      <xdr:spPr>
        <a:xfrm>
          <a:off x="16179800" y="104864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115026</xdr:rowOff>
    </xdr:from>
    <xdr:to>
      <xdr:col>23</xdr:col>
      <xdr:colOff>406400</xdr:colOff>
      <xdr:row>61</xdr:row>
      <xdr:rowOff>28031</xdr:rowOff>
    </xdr:to>
    <xdr:cxnSp macro="">
      <xdr:nvCxnSpPr>
        <xdr:cNvPr id="322" name="直線コネクタ 321"/>
        <xdr:cNvCxnSpPr/>
      </xdr:nvCxnSpPr>
      <xdr:spPr>
        <a:xfrm>
          <a:off x="15290800" y="1040202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101237</xdr:rowOff>
    </xdr:from>
    <xdr:to>
      <xdr:col>22</xdr:col>
      <xdr:colOff>203200</xdr:colOff>
      <xdr:row>60</xdr:row>
      <xdr:rowOff>115026</xdr:rowOff>
    </xdr:to>
    <xdr:cxnSp macro="">
      <xdr:nvCxnSpPr>
        <xdr:cNvPr id="325" name="直線コネクタ 324"/>
        <xdr:cNvCxnSpPr/>
      </xdr:nvCxnSpPr>
      <xdr:spPr>
        <a:xfrm>
          <a:off x="14401800" y="103882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101237</xdr:rowOff>
    </xdr:from>
    <xdr:to>
      <xdr:col>21</xdr:col>
      <xdr:colOff>0</xdr:colOff>
      <xdr:row>60</xdr:row>
      <xdr:rowOff>109855</xdr:rowOff>
    </xdr:to>
    <xdr:cxnSp macro="">
      <xdr:nvCxnSpPr>
        <xdr:cNvPr id="328" name="直線コネクタ 327"/>
        <xdr:cNvCxnSpPr/>
      </xdr:nvCxnSpPr>
      <xdr:spPr>
        <a:xfrm flipV="1">
          <a:off x="13512800" y="1038823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11702</xdr:rowOff>
    </xdr:from>
    <xdr:to>
      <xdr:col>24</xdr:col>
      <xdr:colOff>609600</xdr:colOff>
      <xdr:row>61</xdr:row>
      <xdr:rowOff>113302</xdr:rowOff>
    </xdr:to>
    <xdr:sp macro="" textlink="">
      <xdr:nvSpPr>
        <xdr:cNvPr id="338" name="円/楕円 337"/>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28229</xdr:rowOff>
    </xdr:from>
    <xdr:ext cx="762000" cy="259045"/>
    <xdr:sp macro="" textlink="">
      <xdr:nvSpPr>
        <xdr:cNvPr id="339"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148681</xdr:rowOff>
    </xdr:from>
    <xdr:to>
      <xdr:col>23</xdr:col>
      <xdr:colOff>457200</xdr:colOff>
      <xdr:row>61</xdr:row>
      <xdr:rowOff>78831</xdr:rowOff>
    </xdr:to>
    <xdr:sp macro="" textlink="">
      <xdr:nvSpPr>
        <xdr:cNvPr id="340" name="円/楕円 339"/>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89008</xdr:rowOff>
    </xdr:from>
    <xdr:ext cx="736600" cy="259045"/>
    <xdr:sp macro="" textlink="">
      <xdr:nvSpPr>
        <xdr:cNvPr id="341" name="テキスト ボックス 340"/>
        <xdr:cNvSpPr txBox="1"/>
      </xdr:nvSpPr>
      <xdr:spPr>
        <a:xfrm>
          <a:off x="15798800" y="102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64226</xdr:rowOff>
    </xdr:from>
    <xdr:to>
      <xdr:col>22</xdr:col>
      <xdr:colOff>254000</xdr:colOff>
      <xdr:row>60</xdr:row>
      <xdr:rowOff>165826</xdr:rowOff>
    </xdr:to>
    <xdr:sp macro="" textlink="">
      <xdr:nvSpPr>
        <xdr:cNvPr id="342" name="円/楕円 341"/>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4553</xdr:rowOff>
    </xdr:from>
    <xdr:ext cx="762000" cy="259045"/>
    <xdr:sp macro="" textlink="">
      <xdr:nvSpPr>
        <xdr:cNvPr id="343" name="テキスト ボックス 342"/>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50437</xdr:rowOff>
    </xdr:from>
    <xdr:to>
      <xdr:col>21</xdr:col>
      <xdr:colOff>50800</xdr:colOff>
      <xdr:row>60</xdr:row>
      <xdr:rowOff>152037</xdr:rowOff>
    </xdr:to>
    <xdr:sp macro="" textlink="">
      <xdr:nvSpPr>
        <xdr:cNvPr id="344" name="円/楕円 343"/>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45" name="テキスト ボックス 344"/>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6" name="円/楕円 345"/>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7" name="テキスト ボックス 346"/>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当市の昨年度に比べても０．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ポイント低くはなったが、類似団体と比べると０．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ポイント高くなった。今後も広域クリーンセンター建設事業、</a:t>
          </a:r>
          <a:r>
            <a:rPr kumimoji="1" lang="ja-JP" altLang="en-US" sz="1100">
              <a:solidFill>
                <a:schemeClr val="dk1"/>
              </a:solidFill>
              <a:effectLst/>
              <a:latin typeface="+mn-lt"/>
              <a:ea typeface="+mn-ea"/>
              <a:cs typeface="+mn-cs"/>
            </a:rPr>
            <a:t>マテリアルリサイクル建設事業、</a:t>
          </a:r>
          <a:r>
            <a:rPr kumimoji="1" lang="ja-JP" altLang="ja-JP" sz="1100">
              <a:solidFill>
                <a:schemeClr val="dk1"/>
              </a:solidFill>
              <a:effectLst/>
              <a:latin typeface="+mn-lt"/>
              <a:ea typeface="+mn-ea"/>
              <a:cs typeface="+mn-cs"/>
            </a:rPr>
            <a:t>温泉保養宿泊施設再生整備事業等の大型事業が予定されているため、数値の悪化が懸念されている。できるだけ補助事業（補助金）の活用をおこない、過度な地方債に頼らない財政運営に努める。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68263</xdr:rowOff>
    </xdr:to>
    <xdr:cxnSp macro="">
      <xdr:nvCxnSpPr>
        <xdr:cNvPr id="381" name="直線コネクタ 380"/>
        <xdr:cNvCxnSpPr/>
      </xdr:nvCxnSpPr>
      <xdr:spPr>
        <a:xfrm flipV="1">
          <a:off x="16179800" y="64018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72284</xdr:rowOff>
    </xdr:to>
    <xdr:cxnSp macro="">
      <xdr:nvCxnSpPr>
        <xdr:cNvPr id="384" name="直線コネクタ 383"/>
        <xdr:cNvCxnSpPr/>
      </xdr:nvCxnSpPr>
      <xdr:spPr>
        <a:xfrm flipV="1">
          <a:off x="15290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72284</xdr:rowOff>
    </xdr:from>
    <xdr:to>
      <xdr:col>22</xdr:col>
      <xdr:colOff>203200</xdr:colOff>
      <xdr:row>37</xdr:row>
      <xdr:rowOff>88371</xdr:rowOff>
    </xdr:to>
    <xdr:cxnSp macro="">
      <xdr:nvCxnSpPr>
        <xdr:cNvPr id="387" name="直線コネクタ 386"/>
        <xdr:cNvCxnSpPr/>
      </xdr:nvCxnSpPr>
      <xdr:spPr>
        <a:xfrm flipV="1">
          <a:off x="14401800" y="64159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88371</xdr:rowOff>
    </xdr:from>
    <xdr:to>
      <xdr:col>21</xdr:col>
      <xdr:colOff>0</xdr:colOff>
      <xdr:row>37</xdr:row>
      <xdr:rowOff>100436</xdr:rowOff>
    </xdr:to>
    <xdr:cxnSp macro="">
      <xdr:nvCxnSpPr>
        <xdr:cNvPr id="390" name="直線コネクタ 389"/>
        <xdr:cNvCxnSpPr/>
      </xdr:nvCxnSpPr>
      <xdr:spPr>
        <a:xfrm flipV="1">
          <a:off x="13512800" y="643202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0" name="円/楕円 399"/>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1"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2" name="円/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21484</xdr:rowOff>
    </xdr:from>
    <xdr:to>
      <xdr:col>22</xdr:col>
      <xdr:colOff>254000</xdr:colOff>
      <xdr:row>37</xdr:row>
      <xdr:rowOff>123084</xdr:rowOff>
    </xdr:to>
    <xdr:sp macro="" textlink="">
      <xdr:nvSpPr>
        <xdr:cNvPr id="404" name="円/楕円 403"/>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133261</xdr:rowOff>
    </xdr:from>
    <xdr:ext cx="762000" cy="259045"/>
    <xdr:sp macro="" textlink="">
      <xdr:nvSpPr>
        <xdr:cNvPr id="405" name="テキスト ボックス 404"/>
        <xdr:cNvSpPr txBox="1"/>
      </xdr:nvSpPr>
      <xdr:spPr>
        <a:xfrm>
          <a:off x="14909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37571</xdr:rowOff>
    </xdr:from>
    <xdr:to>
      <xdr:col>21</xdr:col>
      <xdr:colOff>50800</xdr:colOff>
      <xdr:row>37</xdr:row>
      <xdr:rowOff>139171</xdr:rowOff>
    </xdr:to>
    <xdr:sp macro="" textlink="">
      <xdr:nvSpPr>
        <xdr:cNvPr id="406" name="円/楕円 405"/>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149348</xdr:rowOff>
    </xdr:from>
    <xdr:ext cx="762000" cy="259045"/>
    <xdr:sp macro="" textlink="">
      <xdr:nvSpPr>
        <xdr:cNvPr id="407" name="テキスト ボックス 406"/>
        <xdr:cNvSpPr txBox="1"/>
      </xdr:nvSpPr>
      <xdr:spPr>
        <a:xfrm>
          <a:off x="14020800" y="61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49636</xdr:rowOff>
    </xdr:from>
    <xdr:to>
      <xdr:col>19</xdr:col>
      <xdr:colOff>533400</xdr:colOff>
      <xdr:row>37</xdr:row>
      <xdr:rowOff>151236</xdr:rowOff>
    </xdr:to>
    <xdr:sp macro="" textlink="">
      <xdr:nvSpPr>
        <xdr:cNvPr id="408" name="円/楕円 407"/>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161413</xdr:rowOff>
    </xdr:from>
    <xdr:ext cx="762000" cy="259045"/>
    <xdr:sp macro="" textlink="">
      <xdr:nvSpPr>
        <xdr:cNvPr id="409" name="テキスト ボックス 408"/>
        <xdr:cNvSpPr txBox="1"/>
      </xdr:nvSpPr>
      <xdr:spPr>
        <a:xfrm>
          <a:off x="13131800" y="616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昨年は</a:t>
          </a:r>
          <a:r>
            <a:rPr kumimoji="1" lang="ja-JP" altLang="ja-JP" sz="1100">
              <a:solidFill>
                <a:schemeClr val="dk1"/>
              </a:solidFill>
              <a:effectLst/>
              <a:latin typeface="+mn-lt"/>
              <a:ea typeface="+mn-ea"/>
              <a:cs typeface="+mn-cs"/>
            </a:rPr>
            <a:t>０．３ポイント</a:t>
          </a:r>
          <a:r>
            <a:rPr kumimoji="1" lang="ja-JP" altLang="en-US" sz="1100">
              <a:solidFill>
                <a:schemeClr val="dk1"/>
              </a:solidFill>
              <a:effectLst/>
              <a:latin typeface="+mn-lt"/>
              <a:ea typeface="+mn-ea"/>
              <a:cs typeface="+mn-cs"/>
            </a:rPr>
            <a:t>であったが平成２７年度は平成２５年度と同様に算定なしとなった。主な要因は充当可能基金が増えたことによるものである。しかしながら</a:t>
          </a:r>
          <a:r>
            <a:rPr kumimoji="1" lang="ja-JP" altLang="ja-JP" sz="1100">
              <a:solidFill>
                <a:schemeClr val="dk1"/>
              </a:solidFill>
              <a:effectLst/>
              <a:latin typeface="+mn-lt"/>
              <a:ea typeface="+mn-ea"/>
              <a:cs typeface="+mn-cs"/>
            </a:rPr>
            <a:t>、充当可能基金については</a:t>
          </a:r>
          <a:r>
            <a:rPr kumimoji="1" lang="ja-JP" altLang="en-US" sz="1100">
              <a:solidFill>
                <a:schemeClr val="dk1"/>
              </a:solidFill>
              <a:effectLst/>
              <a:latin typeface="+mn-lt"/>
              <a:ea typeface="+mn-ea"/>
              <a:cs typeface="+mn-cs"/>
            </a:rPr>
            <a:t>鉱害復旧施設基金に代表される</a:t>
          </a:r>
          <a:r>
            <a:rPr kumimoji="1" lang="ja-JP" altLang="ja-JP" sz="1100">
              <a:solidFill>
                <a:schemeClr val="dk1"/>
              </a:solidFill>
              <a:effectLst/>
              <a:latin typeface="+mn-lt"/>
              <a:ea typeface="+mn-ea"/>
              <a:cs typeface="+mn-cs"/>
            </a:rPr>
            <a:t>特定目的基金が大半をしめているので、今後も新規・既存事業の点検、新規発行地方債の抑制等を図る。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51283</xdr:rowOff>
    </xdr:from>
    <xdr:to>
      <xdr:col>21</xdr:col>
      <xdr:colOff>0</xdr:colOff>
      <xdr:row>14</xdr:row>
      <xdr:rowOff>97130</xdr:rowOff>
    </xdr:to>
    <xdr:cxnSp macro="">
      <xdr:nvCxnSpPr>
        <xdr:cNvPr id="443" name="直線コネクタ 442"/>
        <xdr:cNvCxnSpPr/>
      </xdr:nvCxnSpPr>
      <xdr:spPr>
        <a:xfrm>
          <a:off x="13512800" y="245158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4" name="フローチャート : 判断 443"/>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5" name="テキスト ボックス 444"/>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6" name="フローチャート : 判断 445"/>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7" name="テキスト ボックス 446"/>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8" name="フローチャート : 判断 447"/>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49" name="テキスト ボックス 448"/>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0" name="フローチャート : 判断 449"/>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1" name="テキスト ボックス 450"/>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724</xdr:rowOff>
    </xdr:from>
    <xdr:to>
      <xdr:col>23</xdr:col>
      <xdr:colOff>457200</xdr:colOff>
      <xdr:row>14</xdr:row>
      <xdr:rowOff>102324</xdr:rowOff>
    </xdr:to>
    <xdr:sp macro="" textlink="">
      <xdr:nvSpPr>
        <xdr:cNvPr id="457" name="円/楕円 456"/>
        <xdr:cNvSpPr/>
      </xdr:nvSpPr>
      <xdr:spPr>
        <a:xfrm>
          <a:off x="16129000" y="24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112501</xdr:rowOff>
    </xdr:from>
    <xdr:ext cx="736600" cy="259045"/>
    <xdr:sp macro="" textlink="">
      <xdr:nvSpPr>
        <xdr:cNvPr id="458" name="テキスト ボックス 457"/>
        <xdr:cNvSpPr txBox="1"/>
      </xdr:nvSpPr>
      <xdr:spPr>
        <a:xfrm>
          <a:off x="15798800" y="216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46330</xdr:rowOff>
    </xdr:from>
    <xdr:to>
      <xdr:col>21</xdr:col>
      <xdr:colOff>50800</xdr:colOff>
      <xdr:row>14</xdr:row>
      <xdr:rowOff>147930</xdr:rowOff>
    </xdr:to>
    <xdr:sp macro="" textlink="">
      <xdr:nvSpPr>
        <xdr:cNvPr id="459" name="円/楕円 458"/>
        <xdr:cNvSpPr/>
      </xdr:nvSpPr>
      <xdr:spPr>
        <a:xfrm>
          <a:off x="14351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158107</xdr:rowOff>
    </xdr:from>
    <xdr:ext cx="762000" cy="259045"/>
    <xdr:sp macro="" textlink="">
      <xdr:nvSpPr>
        <xdr:cNvPr id="460" name="テキスト ボックス 459"/>
        <xdr:cNvSpPr txBox="1"/>
      </xdr:nvSpPr>
      <xdr:spPr>
        <a:xfrm>
          <a:off x="14020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483</xdr:rowOff>
    </xdr:from>
    <xdr:to>
      <xdr:col>19</xdr:col>
      <xdr:colOff>533400</xdr:colOff>
      <xdr:row>14</xdr:row>
      <xdr:rowOff>102083</xdr:rowOff>
    </xdr:to>
    <xdr:sp macro="" textlink="">
      <xdr:nvSpPr>
        <xdr:cNvPr id="461" name="円/楕円 460"/>
        <xdr:cNvSpPr/>
      </xdr:nvSpPr>
      <xdr:spPr>
        <a:xfrm>
          <a:off x="13462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112260</xdr:rowOff>
    </xdr:from>
    <xdr:ext cx="762000" cy="259045"/>
    <xdr:sp macro="" textlink="">
      <xdr:nvSpPr>
        <xdr:cNvPr id="462" name="テキスト ボックス 461"/>
        <xdr:cNvSpPr txBox="1"/>
      </xdr:nvSpPr>
      <xdr:spPr>
        <a:xfrm>
          <a:off x="13131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昨年度よりも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ポイント高くなった。類似団体と比べても高い数値となっているので今後も適正な定員管理を行い、人件費の抑制に努める。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153670</xdr:rowOff>
    </xdr:to>
    <xdr:cxnSp macro="">
      <xdr:nvCxnSpPr>
        <xdr:cNvPr id="66" name="直線コネクタ 65"/>
        <xdr:cNvCxnSpPr/>
      </xdr:nvCxnSpPr>
      <xdr:spPr>
        <a:xfrm>
          <a:off x="3987800" y="6421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77470</xdr:rowOff>
    </xdr:to>
    <xdr:cxnSp macro="">
      <xdr:nvCxnSpPr>
        <xdr:cNvPr id="69" name="直線コネクタ 68"/>
        <xdr:cNvCxnSpPr/>
      </xdr:nvCxnSpPr>
      <xdr:spPr>
        <a:xfrm>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38</xdr:row>
      <xdr:rowOff>81280</xdr:rowOff>
    </xdr:to>
    <xdr:cxnSp macro="">
      <xdr:nvCxnSpPr>
        <xdr:cNvPr id="72" name="直線コネクタ 71"/>
        <xdr:cNvCxnSpPr/>
      </xdr:nvCxnSpPr>
      <xdr:spPr>
        <a:xfrm flipV="1">
          <a:off x="2209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81280</xdr:rowOff>
    </xdr:to>
    <xdr:cxnSp macro="">
      <xdr:nvCxnSpPr>
        <xdr:cNvPr id="75" name="直線コネクタ 74"/>
        <xdr:cNvCxnSpPr/>
      </xdr:nvCxnSpPr>
      <xdr:spPr>
        <a:xfrm>
          <a:off x="1320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の平均よりも低い数値で移行している。物件費の中で割合の多い委託料については、民間委託や指定管理者制度を導入しコストの見直しを積極的におこない数値低下につなが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53521</xdr:rowOff>
    </xdr:to>
    <xdr:cxnSp macro="">
      <xdr:nvCxnSpPr>
        <xdr:cNvPr id="129" name="直線コネクタ 128"/>
        <xdr:cNvCxnSpPr/>
      </xdr:nvCxnSpPr>
      <xdr:spPr>
        <a:xfrm>
          <a:off x="15671800" y="26035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31750</xdr:rowOff>
    </xdr:to>
    <xdr:cxnSp macro="">
      <xdr:nvCxnSpPr>
        <xdr:cNvPr id="132" name="直線コネクタ 131"/>
        <xdr:cNvCxnSpPr/>
      </xdr:nvCxnSpPr>
      <xdr:spPr>
        <a:xfrm>
          <a:off x="14782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86179</xdr:rowOff>
    </xdr:to>
    <xdr:cxnSp macro="">
      <xdr:nvCxnSpPr>
        <xdr:cNvPr id="135" name="直線コネクタ 134"/>
        <xdr:cNvCxnSpPr/>
      </xdr:nvCxnSpPr>
      <xdr:spPr>
        <a:xfrm flipV="1">
          <a:off x="13893800" y="2538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140607</xdr:rowOff>
    </xdr:to>
    <xdr:cxnSp macro="">
      <xdr:nvCxnSpPr>
        <xdr:cNvPr id="138" name="直線コネクタ 137"/>
        <xdr:cNvCxnSpPr/>
      </xdr:nvCxnSpPr>
      <xdr:spPr>
        <a:xfrm flipV="1">
          <a:off x="13004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2" name="円/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昨年度と比べ０．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くなっている。以前より類似団体と比べても高い数値となっており、要因としては高齢化率が高いことによる老人福祉費、ほかに障害者支援費、児童福祉費が数値を押し上げている。扶助費については、今後も増加傾向にあるが制度の見直し等を進めていくことで財政圧迫要因となら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158750</xdr:rowOff>
    </xdr:to>
    <xdr:cxnSp macro="">
      <xdr:nvCxnSpPr>
        <xdr:cNvPr id="190" name="直線コネクタ 189"/>
        <xdr:cNvCxnSpPr/>
      </xdr:nvCxnSpPr>
      <xdr:spPr>
        <a:xfrm>
          <a:off x="3987800" y="10185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69850</xdr:rowOff>
    </xdr:to>
    <xdr:cxnSp macro="">
      <xdr:nvCxnSpPr>
        <xdr:cNvPr id="193" name="直線コネクタ 192"/>
        <xdr:cNvCxnSpPr/>
      </xdr:nvCxnSpPr>
      <xdr:spPr>
        <a:xfrm>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63500</xdr:rowOff>
    </xdr:from>
    <xdr:to>
      <xdr:col>4</xdr:col>
      <xdr:colOff>346075</xdr:colOff>
      <xdr:row>58</xdr:row>
      <xdr:rowOff>127000</xdr:rowOff>
    </xdr:to>
    <xdr:cxnSp macro="">
      <xdr:nvCxnSpPr>
        <xdr:cNvPr id="196" name="直線コネクタ 195"/>
        <xdr:cNvCxnSpPr/>
      </xdr:nvCxnSpPr>
      <xdr:spPr>
        <a:xfrm>
          <a:off x="2209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58</xdr:row>
      <xdr:rowOff>63500</xdr:rowOff>
    </xdr:to>
    <xdr:cxnSp macro="">
      <xdr:nvCxnSpPr>
        <xdr:cNvPr id="199" name="直線コネクタ 198"/>
        <xdr:cNvCxnSpPr/>
      </xdr:nvCxnSpPr>
      <xdr:spPr>
        <a:xfrm>
          <a:off x="1320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107950</xdr:rowOff>
    </xdr:from>
    <xdr:to>
      <xdr:col>7</xdr:col>
      <xdr:colOff>66675</xdr:colOff>
      <xdr:row>60</xdr:row>
      <xdr:rowOff>38100</xdr:rowOff>
    </xdr:to>
    <xdr:sp macro="" textlink="">
      <xdr:nvSpPr>
        <xdr:cNvPr id="209" name="円/楕円 208"/>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10"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3" name="円/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xdr:rowOff>
    </xdr:from>
    <xdr:to>
      <xdr:col>3</xdr:col>
      <xdr:colOff>193675</xdr:colOff>
      <xdr:row>58</xdr:row>
      <xdr:rowOff>114300</xdr:rowOff>
    </xdr:to>
    <xdr:sp macro="" textlink="">
      <xdr:nvSpPr>
        <xdr:cNvPr id="215" name="円/楕円 214"/>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99077</xdr:rowOff>
    </xdr:from>
    <xdr:ext cx="762000" cy="259045"/>
    <xdr:sp macro="" textlink="">
      <xdr:nvSpPr>
        <xdr:cNvPr id="216" name="テキスト ボックス 215"/>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7" name="円/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類似団体と比べると０．７ポイント高くなって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原因としては繰出金の増加によるものである。高齢化率が高いために介護保険や後期高齢者医療に係る繰出金が増加傾向にあるため、今後も数値の上昇が懸念されている。なお、当該費用については、負担に係る合理的判断を今後もおこなっていく。公共下水道や農業集落排水事業については、維持管理経費等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100330</xdr:rowOff>
    </xdr:to>
    <xdr:cxnSp macro="">
      <xdr:nvCxnSpPr>
        <xdr:cNvPr id="251" name="直線コネクタ 250"/>
        <xdr:cNvCxnSpPr/>
      </xdr:nvCxnSpPr>
      <xdr:spPr>
        <a:xfrm>
          <a:off x="15671800" y="987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107950</xdr:rowOff>
    </xdr:to>
    <xdr:cxnSp macro="">
      <xdr:nvCxnSpPr>
        <xdr:cNvPr id="257" name="直線コネクタ 256"/>
        <xdr:cNvCxnSpPr/>
      </xdr:nvCxnSpPr>
      <xdr:spPr>
        <a:xfrm flipV="1">
          <a:off x="13893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107950</xdr:rowOff>
    </xdr:to>
    <xdr:cxnSp macro="">
      <xdr:nvCxnSpPr>
        <xdr:cNvPr id="260" name="直線コネクタ 259"/>
        <xdr:cNvCxnSpPr/>
      </xdr:nvCxnSpPr>
      <xdr:spPr>
        <a:xfrm>
          <a:off x="13004800" y="975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ここ数年類似団体よりも上回っている状態が続いている。</a:t>
          </a:r>
          <a:r>
            <a:rPr kumimoji="1" lang="ja-JP" altLang="en-US" sz="1100">
              <a:solidFill>
                <a:schemeClr val="dk1"/>
              </a:solidFill>
              <a:effectLst/>
              <a:latin typeface="+mn-lt"/>
              <a:ea typeface="+mn-ea"/>
              <a:cs typeface="+mn-cs"/>
            </a:rPr>
            <a:t>当市の平成２６年度と比べると０．８ポイント低くはなっているが、</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２．１ポイント高くなっている。現状として、経常的な補助金が多いので、今後も補助率の見直しや金額の削減等に努める。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163576</xdr:rowOff>
    </xdr:to>
    <xdr:cxnSp macro="">
      <xdr:nvCxnSpPr>
        <xdr:cNvPr id="309" name="直線コネクタ 308"/>
        <xdr:cNvCxnSpPr/>
      </xdr:nvCxnSpPr>
      <xdr:spPr>
        <a:xfrm flipV="1">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163576</xdr:rowOff>
    </xdr:to>
    <xdr:cxnSp macro="">
      <xdr:nvCxnSpPr>
        <xdr:cNvPr id="312" name="直線コネクタ 311"/>
        <xdr:cNvCxnSpPr/>
      </xdr:nvCxnSpPr>
      <xdr:spPr>
        <a:xfrm>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136144</xdr:rowOff>
    </xdr:to>
    <xdr:cxnSp macro="">
      <xdr:nvCxnSpPr>
        <xdr:cNvPr id="315" name="直線コネクタ 314"/>
        <xdr:cNvCxnSpPr/>
      </xdr:nvCxnSpPr>
      <xdr:spPr>
        <a:xfrm>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8" name="直線コネクタ 317"/>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9"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30" name="円/楕円 32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31" name="テキスト ボックス 330"/>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2" name="円/楕円 331"/>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3" name="テキスト ボックス 332"/>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6" name="円/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7" name="テキスト ボックス 33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年度は類似団体よりも</a:t>
          </a:r>
          <a:r>
            <a:rPr kumimoji="1" lang="ja-JP" altLang="en-US" sz="1100">
              <a:solidFill>
                <a:schemeClr val="dk1"/>
              </a:solidFill>
              <a:effectLst/>
              <a:latin typeface="+mn-lt"/>
              <a:ea typeface="+mn-ea"/>
              <a:cs typeface="+mn-cs"/>
            </a:rPr>
            <a:t>僅かであるが低い</a:t>
          </a:r>
          <a:r>
            <a:rPr kumimoji="1" lang="ja-JP" altLang="ja-JP" sz="1100">
              <a:solidFill>
                <a:schemeClr val="dk1"/>
              </a:solidFill>
              <a:effectLst/>
              <a:latin typeface="+mn-lt"/>
              <a:ea typeface="+mn-ea"/>
              <a:cs typeface="+mn-cs"/>
            </a:rPr>
            <a:t>数値となった。今後も</a:t>
          </a:r>
          <a:r>
            <a:rPr kumimoji="1" lang="ja-JP" altLang="en-US" sz="1100">
              <a:solidFill>
                <a:schemeClr val="dk1"/>
              </a:solidFill>
              <a:effectLst/>
              <a:latin typeface="+mn-lt"/>
              <a:ea typeface="+mn-ea"/>
              <a:cs typeface="+mn-cs"/>
            </a:rPr>
            <a:t>マテリアルリサイクル建設事業、</a:t>
          </a:r>
          <a:r>
            <a:rPr kumimoji="1" lang="ja-JP" altLang="ja-JP" sz="1100">
              <a:solidFill>
                <a:schemeClr val="dk1"/>
              </a:solidFill>
              <a:effectLst/>
              <a:latin typeface="+mn-lt"/>
              <a:ea typeface="+mn-ea"/>
              <a:cs typeface="+mn-cs"/>
            </a:rPr>
            <a:t>温泉保養宿泊施設再生整備事業や広域クリーンセンター建設事業等の大型事業が予定されており公債費の増加が懸念されているため、慎重な財政運営を実行し、公債費の縮減に努める。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37465</xdr:rowOff>
    </xdr:to>
    <xdr:cxnSp macro="">
      <xdr:nvCxnSpPr>
        <xdr:cNvPr id="369" name="直線コネクタ 368"/>
        <xdr:cNvCxnSpPr/>
      </xdr:nvCxnSpPr>
      <xdr:spPr>
        <a:xfrm flipV="1">
          <a:off x="3987800" y="12879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37465</xdr:rowOff>
    </xdr:to>
    <xdr:cxnSp macro="">
      <xdr:nvCxnSpPr>
        <xdr:cNvPr id="372" name="直線コネクタ 371"/>
        <xdr:cNvCxnSpPr/>
      </xdr:nvCxnSpPr>
      <xdr:spPr>
        <a:xfrm>
          <a:off x="3098800" y="1288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35560</xdr:rowOff>
    </xdr:to>
    <xdr:cxnSp macro="">
      <xdr:nvCxnSpPr>
        <xdr:cNvPr id="375" name="直線コネクタ 374"/>
        <xdr:cNvCxnSpPr/>
      </xdr:nvCxnSpPr>
      <xdr:spPr>
        <a:xfrm flipV="1">
          <a:off x="2209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35560</xdr:rowOff>
    </xdr:from>
    <xdr:to>
      <xdr:col>3</xdr:col>
      <xdr:colOff>142875</xdr:colOff>
      <xdr:row>75</xdr:row>
      <xdr:rowOff>39370</xdr:rowOff>
    </xdr:to>
    <xdr:cxnSp macro="">
      <xdr:nvCxnSpPr>
        <xdr:cNvPr id="378" name="直線コネクタ 377"/>
        <xdr:cNvCxnSpPr/>
      </xdr:nvCxnSpPr>
      <xdr:spPr>
        <a:xfrm flipV="1">
          <a:off x="1320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88" name="円/楕円 387"/>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89"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158115</xdr:rowOff>
    </xdr:from>
    <xdr:to>
      <xdr:col>5</xdr:col>
      <xdr:colOff>600075</xdr:colOff>
      <xdr:row>75</xdr:row>
      <xdr:rowOff>88265</xdr:rowOff>
    </xdr:to>
    <xdr:sp macro="" textlink="">
      <xdr:nvSpPr>
        <xdr:cNvPr id="390" name="円/楕円 389"/>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73042</xdr:rowOff>
    </xdr:from>
    <xdr:ext cx="736600" cy="259045"/>
    <xdr:sp macro="" textlink="">
      <xdr:nvSpPr>
        <xdr:cNvPr id="391" name="テキスト ボックス 390"/>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92" name="円/楕円 391"/>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93" name="テキスト ボックス 392"/>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156210</xdr:rowOff>
    </xdr:from>
    <xdr:to>
      <xdr:col>3</xdr:col>
      <xdr:colOff>193675</xdr:colOff>
      <xdr:row>75</xdr:row>
      <xdr:rowOff>86360</xdr:rowOff>
    </xdr:to>
    <xdr:sp macro="" textlink="">
      <xdr:nvSpPr>
        <xdr:cNvPr id="394" name="円/楕円 393"/>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95" name="テキスト ボックス 394"/>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6" name="円/楕円 395"/>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97" name="テキスト ボックス 396"/>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公債費以外に係る経常収支比率は類似団体を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ポイント上回っており、その主な原因は扶助費、補助費によるものである。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各分析にも掲げているとおり</a:t>
          </a:r>
          <a:r>
            <a:rPr kumimoji="1" lang="ja-JP" altLang="en-US" sz="1100">
              <a:solidFill>
                <a:schemeClr val="dk1"/>
              </a:solidFill>
              <a:effectLst/>
              <a:latin typeface="+mn-lt"/>
              <a:ea typeface="+mn-ea"/>
              <a:cs typeface="+mn-cs"/>
            </a:rPr>
            <a:t>今後も経常経費</a:t>
          </a:r>
          <a:r>
            <a:rPr kumimoji="1" lang="ja-JP" altLang="ja-JP" sz="1100">
              <a:solidFill>
                <a:schemeClr val="dk1"/>
              </a:solidFill>
              <a:effectLst/>
              <a:latin typeface="+mn-lt"/>
              <a:ea typeface="+mn-ea"/>
              <a:cs typeface="+mn-cs"/>
            </a:rPr>
            <a:t>の軽減に</a:t>
          </a:r>
          <a:r>
            <a:rPr kumimoji="1" lang="ja-JP" altLang="en-US" sz="1100">
              <a:solidFill>
                <a:schemeClr val="dk1"/>
              </a:solidFill>
              <a:effectLst/>
              <a:latin typeface="+mn-lt"/>
              <a:ea typeface="+mn-ea"/>
              <a:cs typeface="+mn-cs"/>
            </a:rPr>
            <a:t>向けて努力していく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35561</xdr:rowOff>
    </xdr:from>
    <xdr:to>
      <xdr:col>24</xdr:col>
      <xdr:colOff>31750</xdr:colOff>
      <xdr:row>80</xdr:row>
      <xdr:rowOff>85852</xdr:rowOff>
    </xdr:to>
    <xdr:cxnSp macro="">
      <xdr:nvCxnSpPr>
        <xdr:cNvPr id="428" name="直線コネクタ 427"/>
        <xdr:cNvCxnSpPr/>
      </xdr:nvCxnSpPr>
      <xdr:spPr>
        <a:xfrm>
          <a:off x="15671800" y="137515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80</xdr:row>
      <xdr:rowOff>35561</xdr:rowOff>
    </xdr:to>
    <xdr:cxnSp macro="">
      <xdr:nvCxnSpPr>
        <xdr:cNvPr id="431" name="直線コネクタ 430"/>
        <xdr:cNvCxnSpPr/>
      </xdr:nvCxnSpPr>
      <xdr:spPr>
        <a:xfrm>
          <a:off x="14782800" y="13614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80</xdr:row>
      <xdr:rowOff>58420</xdr:rowOff>
    </xdr:to>
    <xdr:cxnSp macro="">
      <xdr:nvCxnSpPr>
        <xdr:cNvPr id="434" name="直線コネクタ 433"/>
        <xdr:cNvCxnSpPr/>
      </xdr:nvCxnSpPr>
      <xdr:spPr>
        <a:xfrm flipV="1">
          <a:off x="13893800" y="13614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101854</xdr:rowOff>
    </xdr:from>
    <xdr:to>
      <xdr:col>20</xdr:col>
      <xdr:colOff>158750</xdr:colOff>
      <xdr:row>80</xdr:row>
      <xdr:rowOff>58420</xdr:rowOff>
    </xdr:to>
    <xdr:cxnSp macro="">
      <xdr:nvCxnSpPr>
        <xdr:cNvPr id="437" name="直線コネクタ 436"/>
        <xdr:cNvCxnSpPr/>
      </xdr:nvCxnSpPr>
      <xdr:spPr>
        <a:xfrm>
          <a:off x="13004800" y="136464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35052</xdr:rowOff>
    </xdr:from>
    <xdr:to>
      <xdr:col>24</xdr:col>
      <xdr:colOff>82550</xdr:colOff>
      <xdr:row>80</xdr:row>
      <xdr:rowOff>136652</xdr:rowOff>
    </xdr:to>
    <xdr:sp macro="" textlink="">
      <xdr:nvSpPr>
        <xdr:cNvPr id="447" name="円/楕円 446"/>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7129</xdr:rowOff>
    </xdr:from>
    <xdr:ext cx="762000" cy="259045"/>
    <xdr:sp macro="" textlink="">
      <xdr:nvSpPr>
        <xdr:cNvPr id="448"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9" name="円/楕円 448"/>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50" name="テキスト ボックス 449"/>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1" name="円/楕円 450"/>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2" name="テキスト ボックス 451"/>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xdr:rowOff>
    </xdr:from>
    <xdr:to>
      <xdr:col>20</xdr:col>
      <xdr:colOff>209550</xdr:colOff>
      <xdr:row>80</xdr:row>
      <xdr:rowOff>109220</xdr:rowOff>
    </xdr:to>
    <xdr:sp macro="" textlink="">
      <xdr:nvSpPr>
        <xdr:cNvPr id="453" name="円/楕円 452"/>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93997</xdr:rowOff>
    </xdr:from>
    <xdr:ext cx="762000" cy="259045"/>
    <xdr:sp macro="" textlink="">
      <xdr:nvSpPr>
        <xdr:cNvPr id="454" name="テキスト ボックス 453"/>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51054</xdr:rowOff>
    </xdr:from>
    <xdr:to>
      <xdr:col>19</xdr:col>
      <xdr:colOff>6350</xdr:colOff>
      <xdr:row>79</xdr:row>
      <xdr:rowOff>152654</xdr:rowOff>
    </xdr:to>
    <xdr:sp macro="" textlink="">
      <xdr:nvSpPr>
        <xdr:cNvPr id="455" name="円/楕円 454"/>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137431</xdr:rowOff>
    </xdr:from>
    <xdr:ext cx="762000" cy="259045"/>
    <xdr:sp macro="" textlink="">
      <xdr:nvSpPr>
        <xdr:cNvPr id="456" name="テキスト ボックス 455"/>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佐賀県多久市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82205</xdr:rowOff>
    </xdr:from>
    <xdr:to>
      <xdr:col>4</xdr:col>
      <xdr:colOff>1117600</xdr:colOff>
      <xdr:row>16</xdr:row>
      <xdr:rowOff>135306</xdr:rowOff>
    </xdr:to>
    <xdr:cxnSp macro="">
      <xdr:nvCxnSpPr>
        <xdr:cNvPr id="52" name="直線コネクタ 51"/>
        <xdr:cNvCxnSpPr/>
      </xdr:nvCxnSpPr>
      <xdr:spPr bwMode="auto">
        <a:xfrm flipV="1">
          <a:off x="5003800" y="2873030"/>
          <a:ext cx="647700" cy="5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66982</xdr:rowOff>
    </xdr:from>
    <xdr:ext cx="762000" cy="259045"/>
    <xdr:sp macro="" textlink="">
      <xdr:nvSpPr>
        <xdr:cNvPr id="53" name="人口1人当たり決算額の推移平均値テキスト130"/>
        <xdr:cNvSpPr txBox="1"/>
      </xdr:nvSpPr>
      <xdr:spPr>
        <a:xfrm>
          <a:off x="5740400" y="285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135306</xdr:rowOff>
    </xdr:from>
    <xdr:to>
      <xdr:col>4</xdr:col>
      <xdr:colOff>469900</xdr:colOff>
      <xdr:row>17</xdr:row>
      <xdr:rowOff>51557</xdr:rowOff>
    </xdr:to>
    <xdr:cxnSp macro="">
      <xdr:nvCxnSpPr>
        <xdr:cNvPr id="55" name="直線コネクタ 54"/>
        <xdr:cNvCxnSpPr/>
      </xdr:nvCxnSpPr>
      <xdr:spPr bwMode="auto">
        <a:xfrm flipV="1">
          <a:off x="4305300" y="2926131"/>
          <a:ext cx="698500" cy="8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157758</xdr:rowOff>
    </xdr:from>
    <xdr:to>
      <xdr:col>3</xdr:col>
      <xdr:colOff>904875</xdr:colOff>
      <xdr:row>17</xdr:row>
      <xdr:rowOff>51557</xdr:rowOff>
    </xdr:to>
    <xdr:cxnSp macro="">
      <xdr:nvCxnSpPr>
        <xdr:cNvPr id="58" name="直線コネクタ 57"/>
        <xdr:cNvCxnSpPr/>
      </xdr:nvCxnSpPr>
      <xdr:spPr bwMode="auto">
        <a:xfrm>
          <a:off x="3606800" y="2948583"/>
          <a:ext cx="6985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157758</xdr:rowOff>
    </xdr:from>
    <xdr:to>
      <xdr:col>3</xdr:col>
      <xdr:colOff>206375</xdr:colOff>
      <xdr:row>17</xdr:row>
      <xdr:rowOff>2032</xdr:rowOff>
    </xdr:to>
    <xdr:cxnSp macro="">
      <xdr:nvCxnSpPr>
        <xdr:cNvPr id="61" name="直線コネクタ 60"/>
        <xdr:cNvCxnSpPr/>
      </xdr:nvCxnSpPr>
      <xdr:spPr bwMode="auto">
        <a:xfrm flipV="1">
          <a:off x="2908300" y="2948583"/>
          <a:ext cx="698500" cy="15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31405</xdr:rowOff>
    </xdr:from>
    <xdr:to>
      <xdr:col>5</xdr:col>
      <xdr:colOff>34925</xdr:colOff>
      <xdr:row>16</xdr:row>
      <xdr:rowOff>133005</xdr:rowOff>
    </xdr:to>
    <xdr:sp macro="" textlink="">
      <xdr:nvSpPr>
        <xdr:cNvPr id="71" name="円/楕円 70"/>
        <xdr:cNvSpPr/>
      </xdr:nvSpPr>
      <xdr:spPr bwMode="auto">
        <a:xfrm>
          <a:off x="5600700" y="282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47932</xdr:rowOff>
    </xdr:from>
    <xdr:ext cx="762000" cy="259045"/>
    <xdr:sp macro="" textlink="">
      <xdr:nvSpPr>
        <xdr:cNvPr id="72" name="人口1人当たり決算額の推移該当値テキスト130"/>
        <xdr:cNvSpPr txBox="1"/>
      </xdr:nvSpPr>
      <xdr:spPr>
        <a:xfrm>
          <a:off x="5740400" y="26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84506</xdr:rowOff>
    </xdr:from>
    <xdr:to>
      <xdr:col>4</xdr:col>
      <xdr:colOff>520700</xdr:colOff>
      <xdr:row>17</xdr:row>
      <xdr:rowOff>14656</xdr:rowOff>
    </xdr:to>
    <xdr:sp macro="" textlink="">
      <xdr:nvSpPr>
        <xdr:cNvPr id="73" name="円/楕円 72"/>
        <xdr:cNvSpPr/>
      </xdr:nvSpPr>
      <xdr:spPr bwMode="auto">
        <a:xfrm>
          <a:off x="4953000" y="287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24833</xdr:rowOff>
    </xdr:from>
    <xdr:ext cx="736600" cy="259045"/>
    <xdr:sp macro="" textlink="">
      <xdr:nvSpPr>
        <xdr:cNvPr id="74" name="テキスト ボックス 73"/>
        <xdr:cNvSpPr txBox="1"/>
      </xdr:nvSpPr>
      <xdr:spPr>
        <a:xfrm>
          <a:off x="4622800" y="264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757</xdr:rowOff>
    </xdr:from>
    <xdr:to>
      <xdr:col>3</xdr:col>
      <xdr:colOff>955675</xdr:colOff>
      <xdr:row>17</xdr:row>
      <xdr:rowOff>102357</xdr:rowOff>
    </xdr:to>
    <xdr:sp macro="" textlink="">
      <xdr:nvSpPr>
        <xdr:cNvPr id="75" name="円/楕円 74"/>
        <xdr:cNvSpPr/>
      </xdr:nvSpPr>
      <xdr:spPr bwMode="auto">
        <a:xfrm>
          <a:off x="4254500" y="296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112534</xdr:rowOff>
    </xdr:from>
    <xdr:ext cx="762000" cy="259045"/>
    <xdr:sp macro="" textlink="">
      <xdr:nvSpPr>
        <xdr:cNvPr id="76" name="テキスト ボックス 75"/>
        <xdr:cNvSpPr txBox="1"/>
      </xdr:nvSpPr>
      <xdr:spPr>
        <a:xfrm>
          <a:off x="3924300" y="27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106958</xdr:rowOff>
    </xdr:from>
    <xdr:to>
      <xdr:col>3</xdr:col>
      <xdr:colOff>257175</xdr:colOff>
      <xdr:row>17</xdr:row>
      <xdr:rowOff>37108</xdr:rowOff>
    </xdr:to>
    <xdr:sp macro="" textlink="">
      <xdr:nvSpPr>
        <xdr:cNvPr id="77" name="円/楕円 76"/>
        <xdr:cNvSpPr/>
      </xdr:nvSpPr>
      <xdr:spPr bwMode="auto">
        <a:xfrm>
          <a:off x="3556000" y="289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47285</xdr:rowOff>
    </xdr:from>
    <xdr:ext cx="762000" cy="259045"/>
    <xdr:sp macro="" textlink="">
      <xdr:nvSpPr>
        <xdr:cNvPr id="78" name="テキスト ボックス 77"/>
        <xdr:cNvSpPr txBox="1"/>
      </xdr:nvSpPr>
      <xdr:spPr>
        <a:xfrm>
          <a:off x="3225800" y="266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122682</xdr:rowOff>
    </xdr:from>
    <xdr:to>
      <xdr:col>2</xdr:col>
      <xdr:colOff>692150</xdr:colOff>
      <xdr:row>17</xdr:row>
      <xdr:rowOff>52832</xdr:rowOff>
    </xdr:to>
    <xdr:sp macro="" textlink="">
      <xdr:nvSpPr>
        <xdr:cNvPr id="79" name="円/楕円 78"/>
        <xdr:cNvSpPr/>
      </xdr:nvSpPr>
      <xdr:spPr bwMode="auto">
        <a:xfrm>
          <a:off x="2857500" y="291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63009</xdr:rowOff>
    </xdr:from>
    <xdr:ext cx="762000" cy="259045"/>
    <xdr:sp macro="" textlink="">
      <xdr:nvSpPr>
        <xdr:cNvPr id="80" name="テキスト ボックス 79"/>
        <xdr:cNvSpPr txBox="1"/>
      </xdr:nvSpPr>
      <xdr:spPr>
        <a:xfrm>
          <a:off x="2527300" y="268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323722</xdr:rowOff>
    </xdr:from>
    <xdr:to>
      <xdr:col>4</xdr:col>
      <xdr:colOff>1117600</xdr:colOff>
      <xdr:row>37</xdr:row>
      <xdr:rowOff>327440</xdr:rowOff>
    </xdr:to>
    <xdr:cxnSp macro="">
      <xdr:nvCxnSpPr>
        <xdr:cNvPr id="114" name="直線コネクタ 113"/>
        <xdr:cNvCxnSpPr/>
      </xdr:nvCxnSpPr>
      <xdr:spPr bwMode="auto">
        <a:xfrm>
          <a:off x="5003800" y="7448422"/>
          <a:ext cx="6477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323722</xdr:rowOff>
    </xdr:from>
    <xdr:to>
      <xdr:col>4</xdr:col>
      <xdr:colOff>469900</xdr:colOff>
      <xdr:row>37</xdr:row>
      <xdr:rowOff>331761</xdr:rowOff>
    </xdr:to>
    <xdr:cxnSp macro="">
      <xdr:nvCxnSpPr>
        <xdr:cNvPr id="117" name="直線コネクタ 116"/>
        <xdr:cNvCxnSpPr/>
      </xdr:nvCxnSpPr>
      <xdr:spPr bwMode="auto">
        <a:xfrm flipV="1">
          <a:off x="4305300" y="7448422"/>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325802</xdr:rowOff>
    </xdr:from>
    <xdr:to>
      <xdr:col>3</xdr:col>
      <xdr:colOff>904875</xdr:colOff>
      <xdr:row>37</xdr:row>
      <xdr:rowOff>331761</xdr:rowOff>
    </xdr:to>
    <xdr:cxnSp macro="">
      <xdr:nvCxnSpPr>
        <xdr:cNvPr id="120" name="直線コネクタ 119"/>
        <xdr:cNvCxnSpPr/>
      </xdr:nvCxnSpPr>
      <xdr:spPr bwMode="auto">
        <a:xfrm>
          <a:off x="3606800" y="7450502"/>
          <a:ext cx="698500" cy="5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324499</xdr:rowOff>
    </xdr:from>
    <xdr:to>
      <xdr:col>3</xdr:col>
      <xdr:colOff>206375</xdr:colOff>
      <xdr:row>37</xdr:row>
      <xdr:rowOff>325802</xdr:rowOff>
    </xdr:to>
    <xdr:cxnSp macro="">
      <xdr:nvCxnSpPr>
        <xdr:cNvPr id="123" name="直線コネクタ 122"/>
        <xdr:cNvCxnSpPr/>
      </xdr:nvCxnSpPr>
      <xdr:spPr bwMode="auto">
        <a:xfrm>
          <a:off x="2908300" y="7449199"/>
          <a:ext cx="698500" cy="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276640</xdr:rowOff>
    </xdr:from>
    <xdr:to>
      <xdr:col>5</xdr:col>
      <xdr:colOff>34925</xdr:colOff>
      <xdr:row>38</xdr:row>
      <xdr:rowOff>35340</xdr:rowOff>
    </xdr:to>
    <xdr:sp macro="" textlink="">
      <xdr:nvSpPr>
        <xdr:cNvPr id="133" name="円/楕円 132"/>
        <xdr:cNvSpPr/>
      </xdr:nvSpPr>
      <xdr:spPr bwMode="auto">
        <a:xfrm>
          <a:off x="5600700" y="74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58217</xdr:rowOff>
    </xdr:from>
    <xdr:ext cx="762000" cy="259045"/>
    <xdr:sp macro="" textlink="">
      <xdr:nvSpPr>
        <xdr:cNvPr id="134" name="人口1人当たり決算額の推移該当値テキスト445"/>
        <xdr:cNvSpPr txBox="1"/>
      </xdr:nvSpPr>
      <xdr:spPr>
        <a:xfrm>
          <a:off x="5740400" y="71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272922</xdr:rowOff>
    </xdr:from>
    <xdr:to>
      <xdr:col>4</xdr:col>
      <xdr:colOff>520700</xdr:colOff>
      <xdr:row>38</xdr:row>
      <xdr:rowOff>31622</xdr:rowOff>
    </xdr:to>
    <xdr:sp macro="" textlink="">
      <xdr:nvSpPr>
        <xdr:cNvPr id="135" name="円/楕円 134"/>
        <xdr:cNvSpPr/>
      </xdr:nvSpPr>
      <xdr:spPr bwMode="auto">
        <a:xfrm>
          <a:off x="4953000" y="739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41799</xdr:rowOff>
    </xdr:from>
    <xdr:ext cx="736600" cy="259045"/>
    <xdr:sp macro="" textlink="">
      <xdr:nvSpPr>
        <xdr:cNvPr id="136" name="テキスト ボックス 135"/>
        <xdr:cNvSpPr txBox="1"/>
      </xdr:nvSpPr>
      <xdr:spPr>
        <a:xfrm>
          <a:off x="4622800" y="716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280961</xdr:rowOff>
    </xdr:from>
    <xdr:to>
      <xdr:col>3</xdr:col>
      <xdr:colOff>955675</xdr:colOff>
      <xdr:row>38</xdr:row>
      <xdr:rowOff>39661</xdr:rowOff>
    </xdr:to>
    <xdr:sp macro="" textlink="">
      <xdr:nvSpPr>
        <xdr:cNvPr id="137" name="円/楕円 136"/>
        <xdr:cNvSpPr/>
      </xdr:nvSpPr>
      <xdr:spPr bwMode="auto">
        <a:xfrm>
          <a:off x="4254500" y="740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24438</xdr:rowOff>
    </xdr:from>
    <xdr:ext cx="762000" cy="259045"/>
    <xdr:sp macro="" textlink="">
      <xdr:nvSpPr>
        <xdr:cNvPr id="138" name="テキスト ボックス 137"/>
        <xdr:cNvSpPr txBox="1"/>
      </xdr:nvSpPr>
      <xdr:spPr>
        <a:xfrm>
          <a:off x="3924300" y="749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275002</xdr:rowOff>
    </xdr:from>
    <xdr:to>
      <xdr:col>3</xdr:col>
      <xdr:colOff>257175</xdr:colOff>
      <xdr:row>38</xdr:row>
      <xdr:rowOff>33702</xdr:rowOff>
    </xdr:to>
    <xdr:sp macro="" textlink="">
      <xdr:nvSpPr>
        <xdr:cNvPr id="139" name="円/楕円 138"/>
        <xdr:cNvSpPr/>
      </xdr:nvSpPr>
      <xdr:spPr bwMode="auto">
        <a:xfrm>
          <a:off x="3556000" y="73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18479</xdr:rowOff>
    </xdr:from>
    <xdr:ext cx="762000" cy="259045"/>
    <xdr:sp macro="" textlink="">
      <xdr:nvSpPr>
        <xdr:cNvPr id="140" name="テキスト ボックス 139"/>
        <xdr:cNvSpPr txBox="1"/>
      </xdr:nvSpPr>
      <xdr:spPr>
        <a:xfrm>
          <a:off x="3225800" y="74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273699</xdr:rowOff>
    </xdr:from>
    <xdr:to>
      <xdr:col>2</xdr:col>
      <xdr:colOff>692150</xdr:colOff>
      <xdr:row>38</xdr:row>
      <xdr:rowOff>32399</xdr:rowOff>
    </xdr:to>
    <xdr:sp macro="" textlink="">
      <xdr:nvSpPr>
        <xdr:cNvPr id="141" name="円/楕円 140"/>
        <xdr:cNvSpPr/>
      </xdr:nvSpPr>
      <xdr:spPr bwMode="auto">
        <a:xfrm>
          <a:off x="2857500" y="73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17176</xdr:rowOff>
    </xdr:from>
    <xdr:ext cx="762000" cy="259045"/>
    <xdr:sp macro="" textlink="">
      <xdr:nvSpPr>
        <xdr:cNvPr id="142" name="テキスト ボックス 141"/>
        <xdr:cNvSpPr txBox="1"/>
      </xdr:nvSpPr>
      <xdr:spPr>
        <a:xfrm>
          <a:off x="2527300" y="74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4940</xdr:rowOff>
    </xdr:from>
    <xdr:to>
      <xdr:col>6</xdr:col>
      <xdr:colOff>511175</xdr:colOff>
      <xdr:row>36</xdr:row>
      <xdr:rowOff>47017</xdr:rowOff>
    </xdr:to>
    <xdr:cxnSp macro="">
      <xdr:nvCxnSpPr>
        <xdr:cNvPr id="65" name="直線コネクタ 64"/>
        <xdr:cNvCxnSpPr/>
      </xdr:nvCxnSpPr>
      <xdr:spPr>
        <a:xfrm flipV="1">
          <a:off x="3797300" y="6177140"/>
          <a:ext cx="838200" cy="4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47017</xdr:rowOff>
    </xdr:from>
    <xdr:to>
      <xdr:col>5</xdr:col>
      <xdr:colOff>358775</xdr:colOff>
      <xdr:row>36</xdr:row>
      <xdr:rowOff>79821</xdr:rowOff>
    </xdr:to>
    <xdr:cxnSp macro="">
      <xdr:nvCxnSpPr>
        <xdr:cNvPr id="68" name="直線コネクタ 67"/>
        <xdr:cNvCxnSpPr/>
      </xdr:nvCxnSpPr>
      <xdr:spPr>
        <a:xfrm flipV="1">
          <a:off x="2908300" y="621921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45303</xdr:rowOff>
    </xdr:from>
    <xdr:to>
      <xdr:col>4</xdr:col>
      <xdr:colOff>155575</xdr:colOff>
      <xdr:row>36</xdr:row>
      <xdr:rowOff>79821</xdr:rowOff>
    </xdr:to>
    <xdr:cxnSp macro="">
      <xdr:nvCxnSpPr>
        <xdr:cNvPr id="71" name="直線コネクタ 70"/>
        <xdr:cNvCxnSpPr/>
      </xdr:nvCxnSpPr>
      <xdr:spPr>
        <a:xfrm>
          <a:off x="2019300" y="621750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45303</xdr:rowOff>
    </xdr:from>
    <xdr:to>
      <xdr:col>2</xdr:col>
      <xdr:colOff>638175</xdr:colOff>
      <xdr:row>36</xdr:row>
      <xdr:rowOff>70263</xdr:rowOff>
    </xdr:to>
    <xdr:cxnSp macro="">
      <xdr:nvCxnSpPr>
        <xdr:cNvPr id="74" name="直線コネクタ 73"/>
        <xdr:cNvCxnSpPr/>
      </xdr:nvCxnSpPr>
      <xdr:spPr>
        <a:xfrm flipV="1">
          <a:off x="1130300" y="6217503"/>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125590</xdr:rowOff>
    </xdr:from>
    <xdr:to>
      <xdr:col>6</xdr:col>
      <xdr:colOff>561975</xdr:colOff>
      <xdr:row>36</xdr:row>
      <xdr:rowOff>55740</xdr:rowOff>
    </xdr:to>
    <xdr:sp macro="" textlink="">
      <xdr:nvSpPr>
        <xdr:cNvPr id="84" name="円/楕円 83"/>
        <xdr:cNvSpPr/>
      </xdr:nvSpPr>
      <xdr:spPr>
        <a:xfrm>
          <a:off x="4584700" y="61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104017</xdr:rowOff>
    </xdr:from>
    <xdr:ext cx="534377" cy="259045"/>
    <xdr:sp macro="" textlink="">
      <xdr:nvSpPr>
        <xdr:cNvPr id="85" name="人件費該当値テキスト"/>
        <xdr:cNvSpPr txBox="1"/>
      </xdr:nvSpPr>
      <xdr:spPr>
        <a:xfrm>
          <a:off x="4686300" y="61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167667</xdr:rowOff>
    </xdr:from>
    <xdr:to>
      <xdr:col>5</xdr:col>
      <xdr:colOff>409575</xdr:colOff>
      <xdr:row>36</xdr:row>
      <xdr:rowOff>97817</xdr:rowOff>
    </xdr:to>
    <xdr:sp macro="" textlink="">
      <xdr:nvSpPr>
        <xdr:cNvPr id="86" name="円/楕円 85"/>
        <xdr:cNvSpPr/>
      </xdr:nvSpPr>
      <xdr:spPr>
        <a:xfrm>
          <a:off x="3746500" y="61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88944</xdr:rowOff>
    </xdr:from>
    <xdr:ext cx="534377" cy="259045"/>
    <xdr:sp macro="" textlink="">
      <xdr:nvSpPr>
        <xdr:cNvPr id="87" name="テキスト ボックス 86"/>
        <xdr:cNvSpPr txBox="1"/>
      </xdr:nvSpPr>
      <xdr:spPr>
        <a:xfrm>
          <a:off x="3530111" y="62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29021</xdr:rowOff>
    </xdr:from>
    <xdr:to>
      <xdr:col>4</xdr:col>
      <xdr:colOff>206375</xdr:colOff>
      <xdr:row>36</xdr:row>
      <xdr:rowOff>130621</xdr:rowOff>
    </xdr:to>
    <xdr:sp macro="" textlink="">
      <xdr:nvSpPr>
        <xdr:cNvPr id="88" name="円/楕円 87"/>
        <xdr:cNvSpPr/>
      </xdr:nvSpPr>
      <xdr:spPr>
        <a:xfrm>
          <a:off x="2857500" y="62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121748</xdr:rowOff>
    </xdr:from>
    <xdr:ext cx="534377" cy="259045"/>
    <xdr:sp macro="" textlink="">
      <xdr:nvSpPr>
        <xdr:cNvPr id="89" name="テキスト ボックス 88"/>
        <xdr:cNvSpPr txBox="1"/>
      </xdr:nvSpPr>
      <xdr:spPr>
        <a:xfrm>
          <a:off x="2641111" y="62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165953</xdr:rowOff>
    </xdr:from>
    <xdr:to>
      <xdr:col>3</xdr:col>
      <xdr:colOff>3175</xdr:colOff>
      <xdr:row>36</xdr:row>
      <xdr:rowOff>96103</xdr:rowOff>
    </xdr:to>
    <xdr:sp macro="" textlink="">
      <xdr:nvSpPr>
        <xdr:cNvPr id="90" name="円/楕円 89"/>
        <xdr:cNvSpPr/>
      </xdr:nvSpPr>
      <xdr:spPr>
        <a:xfrm>
          <a:off x="1968500" y="6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87230</xdr:rowOff>
    </xdr:from>
    <xdr:ext cx="534377" cy="259045"/>
    <xdr:sp macro="" textlink="">
      <xdr:nvSpPr>
        <xdr:cNvPr id="91" name="テキスト ボックス 90"/>
        <xdr:cNvSpPr txBox="1"/>
      </xdr:nvSpPr>
      <xdr:spPr>
        <a:xfrm>
          <a:off x="1752111" y="62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19463</xdr:rowOff>
    </xdr:from>
    <xdr:to>
      <xdr:col>1</xdr:col>
      <xdr:colOff>485775</xdr:colOff>
      <xdr:row>36</xdr:row>
      <xdr:rowOff>121063</xdr:rowOff>
    </xdr:to>
    <xdr:sp macro="" textlink="">
      <xdr:nvSpPr>
        <xdr:cNvPr id="92" name="円/楕円 91"/>
        <xdr:cNvSpPr/>
      </xdr:nvSpPr>
      <xdr:spPr>
        <a:xfrm>
          <a:off x="1079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112190</xdr:rowOff>
    </xdr:from>
    <xdr:ext cx="534377" cy="259045"/>
    <xdr:sp macro="" textlink="">
      <xdr:nvSpPr>
        <xdr:cNvPr id="93" name="テキスト ボックス 92"/>
        <xdr:cNvSpPr txBox="1"/>
      </xdr:nvSpPr>
      <xdr:spPr>
        <a:xfrm>
          <a:off x="863111" y="6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120485</xdr:rowOff>
    </xdr:from>
    <xdr:to>
      <xdr:col>6</xdr:col>
      <xdr:colOff>511175</xdr:colOff>
      <xdr:row>57</xdr:row>
      <xdr:rowOff>65557</xdr:rowOff>
    </xdr:to>
    <xdr:cxnSp macro="">
      <xdr:nvCxnSpPr>
        <xdr:cNvPr id="123" name="直線コネクタ 122"/>
        <xdr:cNvCxnSpPr/>
      </xdr:nvCxnSpPr>
      <xdr:spPr>
        <a:xfrm flipV="1">
          <a:off x="3797300" y="9721685"/>
          <a:ext cx="838200" cy="1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65557</xdr:rowOff>
    </xdr:from>
    <xdr:to>
      <xdr:col>5</xdr:col>
      <xdr:colOff>358775</xdr:colOff>
      <xdr:row>57</xdr:row>
      <xdr:rowOff>84684</xdr:rowOff>
    </xdr:to>
    <xdr:cxnSp macro="">
      <xdr:nvCxnSpPr>
        <xdr:cNvPr id="126" name="直線コネクタ 125"/>
        <xdr:cNvCxnSpPr/>
      </xdr:nvCxnSpPr>
      <xdr:spPr>
        <a:xfrm flipV="1">
          <a:off x="2908300" y="9838207"/>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84684</xdr:rowOff>
    </xdr:from>
    <xdr:to>
      <xdr:col>4</xdr:col>
      <xdr:colOff>155575</xdr:colOff>
      <xdr:row>57</xdr:row>
      <xdr:rowOff>109321</xdr:rowOff>
    </xdr:to>
    <xdr:cxnSp macro="">
      <xdr:nvCxnSpPr>
        <xdr:cNvPr id="129" name="直線コネクタ 128"/>
        <xdr:cNvCxnSpPr/>
      </xdr:nvCxnSpPr>
      <xdr:spPr>
        <a:xfrm flipV="1">
          <a:off x="2019300" y="9857334"/>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78422</xdr:rowOff>
    </xdr:from>
    <xdr:to>
      <xdr:col>2</xdr:col>
      <xdr:colOff>638175</xdr:colOff>
      <xdr:row>57</xdr:row>
      <xdr:rowOff>109321</xdr:rowOff>
    </xdr:to>
    <xdr:cxnSp macro="">
      <xdr:nvCxnSpPr>
        <xdr:cNvPr id="132" name="直線コネクタ 131"/>
        <xdr:cNvCxnSpPr/>
      </xdr:nvCxnSpPr>
      <xdr:spPr>
        <a:xfrm>
          <a:off x="1130300" y="985107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69685</xdr:rowOff>
    </xdr:from>
    <xdr:to>
      <xdr:col>6</xdr:col>
      <xdr:colOff>561975</xdr:colOff>
      <xdr:row>56</xdr:row>
      <xdr:rowOff>171285</xdr:rowOff>
    </xdr:to>
    <xdr:sp macro="" textlink="">
      <xdr:nvSpPr>
        <xdr:cNvPr id="142" name="円/楕円 141"/>
        <xdr:cNvSpPr/>
      </xdr:nvSpPr>
      <xdr:spPr>
        <a:xfrm>
          <a:off x="4584700" y="9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48112</xdr:rowOff>
    </xdr:from>
    <xdr:ext cx="534377" cy="259045"/>
    <xdr:sp macro="" textlink="">
      <xdr:nvSpPr>
        <xdr:cNvPr id="143" name="物件費該当値テキスト"/>
        <xdr:cNvSpPr txBox="1"/>
      </xdr:nvSpPr>
      <xdr:spPr>
        <a:xfrm>
          <a:off x="4686300" y="96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14757</xdr:rowOff>
    </xdr:from>
    <xdr:to>
      <xdr:col>5</xdr:col>
      <xdr:colOff>409575</xdr:colOff>
      <xdr:row>57</xdr:row>
      <xdr:rowOff>116357</xdr:rowOff>
    </xdr:to>
    <xdr:sp macro="" textlink="">
      <xdr:nvSpPr>
        <xdr:cNvPr id="144" name="円/楕円 143"/>
        <xdr:cNvSpPr/>
      </xdr:nvSpPr>
      <xdr:spPr>
        <a:xfrm>
          <a:off x="3746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107484</xdr:rowOff>
    </xdr:from>
    <xdr:ext cx="534377" cy="259045"/>
    <xdr:sp macro="" textlink="">
      <xdr:nvSpPr>
        <xdr:cNvPr id="145" name="テキスト ボックス 144"/>
        <xdr:cNvSpPr txBox="1"/>
      </xdr:nvSpPr>
      <xdr:spPr>
        <a:xfrm>
          <a:off x="3530111" y="98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33884</xdr:rowOff>
    </xdr:from>
    <xdr:to>
      <xdr:col>4</xdr:col>
      <xdr:colOff>206375</xdr:colOff>
      <xdr:row>57</xdr:row>
      <xdr:rowOff>135484</xdr:rowOff>
    </xdr:to>
    <xdr:sp macro="" textlink="">
      <xdr:nvSpPr>
        <xdr:cNvPr id="146" name="円/楕円 145"/>
        <xdr:cNvSpPr/>
      </xdr:nvSpPr>
      <xdr:spPr>
        <a:xfrm>
          <a:off x="2857500" y="98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126611</xdr:rowOff>
    </xdr:from>
    <xdr:ext cx="534377" cy="259045"/>
    <xdr:sp macro="" textlink="">
      <xdr:nvSpPr>
        <xdr:cNvPr id="147" name="テキスト ボックス 146"/>
        <xdr:cNvSpPr txBox="1"/>
      </xdr:nvSpPr>
      <xdr:spPr>
        <a:xfrm>
          <a:off x="2641111" y="98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58521</xdr:rowOff>
    </xdr:from>
    <xdr:to>
      <xdr:col>3</xdr:col>
      <xdr:colOff>3175</xdr:colOff>
      <xdr:row>57</xdr:row>
      <xdr:rowOff>160121</xdr:rowOff>
    </xdr:to>
    <xdr:sp macro="" textlink="">
      <xdr:nvSpPr>
        <xdr:cNvPr id="148" name="円/楕円 147"/>
        <xdr:cNvSpPr/>
      </xdr:nvSpPr>
      <xdr:spPr>
        <a:xfrm>
          <a:off x="1968500" y="98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151248</xdr:rowOff>
    </xdr:from>
    <xdr:ext cx="534377" cy="259045"/>
    <xdr:sp macro="" textlink="">
      <xdr:nvSpPr>
        <xdr:cNvPr id="149" name="テキスト ボックス 148"/>
        <xdr:cNvSpPr txBox="1"/>
      </xdr:nvSpPr>
      <xdr:spPr>
        <a:xfrm>
          <a:off x="175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27622</xdr:rowOff>
    </xdr:from>
    <xdr:to>
      <xdr:col>1</xdr:col>
      <xdr:colOff>485775</xdr:colOff>
      <xdr:row>57</xdr:row>
      <xdr:rowOff>129222</xdr:rowOff>
    </xdr:to>
    <xdr:sp macro="" textlink="">
      <xdr:nvSpPr>
        <xdr:cNvPr id="150" name="円/楕円 149"/>
        <xdr:cNvSpPr/>
      </xdr:nvSpPr>
      <xdr:spPr>
        <a:xfrm>
          <a:off x="1079500" y="98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120349</xdr:rowOff>
    </xdr:from>
    <xdr:ext cx="534377" cy="259045"/>
    <xdr:sp macro="" textlink="">
      <xdr:nvSpPr>
        <xdr:cNvPr id="151" name="テキスト ボックス 150"/>
        <xdr:cNvSpPr txBox="1"/>
      </xdr:nvSpPr>
      <xdr:spPr>
        <a:xfrm>
          <a:off x="863111" y="9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126212</xdr:rowOff>
    </xdr:from>
    <xdr:to>
      <xdr:col>6</xdr:col>
      <xdr:colOff>511175</xdr:colOff>
      <xdr:row>77</xdr:row>
      <xdr:rowOff>140996</xdr:rowOff>
    </xdr:to>
    <xdr:cxnSp macro="">
      <xdr:nvCxnSpPr>
        <xdr:cNvPr id="180" name="直線コネクタ 179"/>
        <xdr:cNvCxnSpPr/>
      </xdr:nvCxnSpPr>
      <xdr:spPr>
        <a:xfrm flipV="1">
          <a:off x="3797300" y="13327862"/>
          <a:ext cx="8382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140996</xdr:rowOff>
    </xdr:from>
    <xdr:to>
      <xdr:col>5</xdr:col>
      <xdr:colOff>358775</xdr:colOff>
      <xdr:row>77</xdr:row>
      <xdr:rowOff>168314</xdr:rowOff>
    </xdr:to>
    <xdr:cxnSp macro="">
      <xdr:nvCxnSpPr>
        <xdr:cNvPr id="183" name="直線コネクタ 182"/>
        <xdr:cNvCxnSpPr/>
      </xdr:nvCxnSpPr>
      <xdr:spPr>
        <a:xfrm flipV="1">
          <a:off x="2908300" y="13342646"/>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155093</xdr:rowOff>
    </xdr:from>
    <xdr:to>
      <xdr:col>4</xdr:col>
      <xdr:colOff>155575</xdr:colOff>
      <xdr:row>77</xdr:row>
      <xdr:rowOff>168314</xdr:rowOff>
    </xdr:to>
    <xdr:cxnSp macro="">
      <xdr:nvCxnSpPr>
        <xdr:cNvPr id="186" name="直線コネクタ 185"/>
        <xdr:cNvCxnSpPr/>
      </xdr:nvCxnSpPr>
      <xdr:spPr>
        <a:xfrm>
          <a:off x="2019300" y="1335674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155093</xdr:rowOff>
    </xdr:from>
    <xdr:to>
      <xdr:col>2</xdr:col>
      <xdr:colOff>638175</xdr:colOff>
      <xdr:row>78</xdr:row>
      <xdr:rowOff>40563</xdr:rowOff>
    </xdr:to>
    <xdr:cxnSp macro="">
      <xdr:nvCxnSpPr>
        <xdr:cNvPr id="189" name="直線コネクタ 188"/>
        <xdr:cNvCxnSpPr/>
      </xdr:nvCxnSpPr>
      <xdr:spPr>
        <a:xfrm flipV="1">
          <a:off x="1130300" y="13356743"/>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75412</xdr:rowOff>
    </xdr:from>
    <xdr:to>
      <xdr:col>6</xdr:col>
      <xdr:colOff>561975</xdr:colOff>
      <xdr:row>78</xdr:row>
      <xdr:rowOff>5562</xdr:rowOff>
    </xdr:to>
    <xdr:sp macro="" textlink="">
      <xdr:nvSpPr>
        <xdr:cNvPr id="199" name="円/楕円 198"/>
        <xdr:cNvSpPr/>
      </xdr:nvSpPr>
      <xdr:spPr>
        <a:xfrm>
          <a:off x="45847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98289</xdr:rowOff>
    </xdr:from>
    <xdr:ext cx="469744" cy="259045"/>
    <xdr:sp macro="" textlink="">
      <xdr:nvSpPr>
        <xdr:cNvPr id="200" name="維持補修費該当値テキスト"/>
        <xdr:cNvSpPr txBox="1"/>
      </xdr:nvSpPr>
      <xdr:spPr>
        <a:xfrm>
          <a:off x="4686300" y="1312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90196</xdr:rowOff>
    </xdr:from>
    <xdr:to>
      <xdr:col>5</xdr:col>
      <xdr:colOff>409575</xdr:colOff>
      <xdr:row>78</xdr:row>
      <xdr:rowOff>20346</xdr:rowOff>
    </xdr:to>
    <xdr:sp macro="" textlink="">
      <xdr:nvSpPr>
        <xdr:cNvPr id="201" name="円/楕円 200"/>
        <xdr:cNvSpPr/>
      </xdr:nvSpPr>
      <xdr:spPr>
        <a:xfrm>
          <a:off x="3746500" y="132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11473</xdr:rowOff>
    </xdr:from>
    <xdr:ext cx="469744" cy="259045"/>
    <xdr:sp macro="" textlink="">
      <xdr:nvSpPr>
        <xdr:cNvPr id="202" name="テキスト ボックス 201"/>
        <xdr:cNvSpPr txBox="1"/>
      </xdr:nvSpPr>
      <xdr:spPr>
        <a:xfrm>
          <a:off x="3562427" y="133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117514</xdr:rowOff>
    </xdr:from>
    <xdr:to>
      <xdr:col>4</xdr:col>
      <xdr:colOff>206375</xdr:colOff>
      <xdr:row>78</xdr:row>
      <xdr:rowOff>47664</xdr:rowOff>
    </xdr:to>
    <xdr:sp macro="" textlink="">
      <xdr:nvSpPr>
        <xdr:cNvPr id="203" name="円/楕円 202"/>
        <xdr:cNvSpPr/>
      </xdr:nvSpPr>
      <xdr:spPr>
        <a:xfrm>
          <a:off x="28575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38791</xdr:rowOff>
    </xdr:from>
    <xdr:ext cx="469744" cy="259045"/>
    <xdr:sp macro="" textlink="">
      <xdr:nvSpPr>
        <xdr:cNvPr id="204" name="テキスト ボックス 203"/>
        <xdr:cNvSpPr txBox="1"/>
      </xdr:nvSpPr>
      <xdr:spPr>
        <a:xfrm>
          <a:off x="2673427" y="13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104293</xdr:rowOff>
    </xdr:from>
    <xdr:to>
      <xdr:col>3</xdr:col>
      <xdr:colOff>3175</xdr:colOff>
      <xdr:row>78</xdr:row>
      <xdr:rowOff>34443</xdr:rowOff>
    </xdr:to>
    <xdr:sp macro="" textlink="">
      <xdr:nvSpPr>
        <xdr:cNvPr id="205" name="円/楕円 204"/>
        <xdr:cNvSpPr/>
      </xdr:nvSpPr>
      <xdr:spPr>
        <a:xfrm>
          <a:off x="1968500" y="13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25570</xdr:rowOff>
    </xdr:from>
    <xdr:ext cx="469744" cy="259045"/>
    <xdr:sp macro="" textlink="">
      <xdr:nvSpPr>
        <xdr:cNvPr id="206" name="テキスト ボックス 205"/>
        <xdr:cNvSpPr txBox="1"/>
      </xdr:nvSpPr>
      <xdr:spPr>
        <a:xfrm>
          <a:off x="1784427" y="133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161213</xdr:rowOff>
    </xdr:from>
    <xdr:to>
      <xdr:col>1</xdr:col>
      <xdr:colOff>485775</xdr:colOff>
      <xdr:row>78</xdr:row>
      <xdr:rowOff>91363</xdr:rowOff>
    </xdr:to>
    <xdr:sp macro="" textlink="">
      <xdr:nvSpPr>
        <xdr:cNvPr id="207" name="円/楕円 206"/>
        <xdr:cNvSpPr/>
      </xdr:nvSpPr>
      <xdr:spPr>
        <a:xfrm>
          <a:off x="1079500" y="133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82490</xdr:rowOff>
    </xdr:from>
    <xdr:ext cx="469744" cy="259045"/>
    <xdr:sp macro="" textlink="">
      <xdr:nvSpPr>
        <xdr:cNvPr id="208" name="テキスト ボックス 207"/>
        <xdr:cNvSpPr txBox="1"/>
      </xdr:nvSpPr>
      <xdr:spPr>
        <a:xfrm>
          <a:off x="895427" y="134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5398</xdr:rowOff>
    </xdr:from>
    <xdr:to>
      <xdr:col>6</xdr:col>
      <xdr:colOff>511175</xdr:colOff>
      <xdr:row>95</xdr:row>
      <xdr:rowOff>98044</xdr:rowOff>
    </xdr:to>
    <xdr:cxnSp macro="">
      <xdr:nvCxnSpPr>
        <xdr:cNvPr id="238" name="直線コネクタ 237"/>
        <xdr:cNvCxnSpPr/>
      </xdr:nvCxnSpPr>
      <xdr:spPr>
        <a:xfrm flipV="1">
          <a:off x="3797300" y="16293148"/>
          <a:ext cx="838200" cy="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98044</xdr:rowOff>
    </xdr:from>
    <xdr:to>
      <xdr:col>5</xdr:col>
      <xdr:colOff>358775</xdr:colOff>
      <xdr:row>96</xdr:row>
      <xdr:rowOff>32969</xdr:rowOff>
    </xdr:to>
    <xdr:cxnSp macro="">
      <xdr:nvCxnSpPr>
        <xdr:cNvPr id="241" name="直線コネクタ 240"/>
        <xdr:cNvCxnSpPr/>
      </xdr:nvCxnSpPr>
      <xdr:spPr>
        <a:xfrm flipV="1">
          <a:off x="2908300" y="16385794"/>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32969</xdr:rowOff>
    </xdr:from>
    <xdr:to>
      <xdr:col>4</xdr:col>
      <xdr:colOff>155575</xdr:colOff>
      <xdr:row>96</xdr:row>
      <xdr:rowOff>72695</xdr:rowOff>
    </xdr:to>
    <xdr:cxnSp macro="">
      <xdr:nvCxnSpPr>
        <xdr:cNvPr id="244" name="直線コネクタ 243"/>
        <xdr:cNvCxnSpPr/>
      </xdr:nvCxnSpPr>
      <xdr:spPr>
        <a:xfrm flipV="1">
          <a:off x="2019300" y="16492169"/>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72695</xdr:rowOff>
    </xdr:from>
    <xdr:to>
      <xdr:col>2</xdr:col>
      <xdr:colOff>638175</xdr:colOff>
      <xdr:row>96</xdr:row>
      <xdr:rowOff>89269</xdr:rowOff>
    </xdr:to>
    <xdr:cxnSp macro="">
      <xdr:nvCxnSpPr>
        <xdr:cNvPr id="247" name="直線コネクタ 246"/>
        <xdr:cNvCxnSpPr/>
      </xdr:nvCxnSpPr>
      <xdr:spPr>
        <a:xfrm flipV="1">
          <a:off x="1130300" y="1653189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126048</xdr:rowOff>
    </xdr:from>
    <xdr:to>
      <xdr:col>6</xdr:col>
      <xdr:colOff>561975</xdr:colOff>
      <xdr:row>95</xdr:row>
      <xdr:rowOff>56198</xdr:rowOff>
    </xdr:to>
    <xdr:sp macro="" textlink="">
      <xdr:nvSpPr>
        <xdr:cNvPr id="257" name="円/楕円 256"/>
        <xdr:cNvSpPr/>
      </xdr:nvSpPr>
      <xdr:spPr>
        <a:xfrm>
          <a:off x="4584700" y="16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148925</xdr:rowOff>
    </xdr:from>
    <xdr:ext cx="599010" cy="259045"/>
    <xdr:sp macro="" textlink="">
      <xdr:nvSpPr>
        <xdr:cNvPr id="258" name="扶助費該当値テキスト"/>
        <xdr:cNvSpPr txBox="1"/>
      </xdr:nvSpPr>
      <xdr:spPr>
        <a:xfrm>
          <a:off x="4686300" y="160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47244</xdr:rowOff>
    </xdr:from>
    <xdr:to>
      <xdr:col>5</xdr:col>
      <xdr:colOff>409575</xdr:colOff>
      <xdr:row>95</xdr:row>
      <xdr:rowOff>148844</xdr:rowOff>
    </xdr:to>
    <xdr:sp macro="" textlink="">
      <xdr:nvSpPr>
        <xdr:cNvPr id="259" name="円/楕円 258"/>
        <xdr:cNvSpPr/>
      </xdr:nvSpPr>
      <xdr:spPr>
        <a:xfrm>
          <a:off x="3746500" y="16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165371</xdr:rowOff>
    </xdr:from>
    <xdr:ext cx="599010" cy="259045"/>
    <xdr:sp macro="" textlink="">
      <xdr:nvSpPr>
        <xdr:cNvPr id="260" name="テキスト ボックス 259"/>
        <xdr:cNvSpPr txBox="1"/>
      </xdr:nvSpPr>
      <xdr:spPr>
        <a:xfrm>
          <a:off x="3497794" y="161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153619</xdr:rowOff>
    </xdr:from>
    <xdr:to>
      <xdr:col>4</xdr:col>
      <xdr:colOff>206375</xdr:colOff>
      <xdr:row>96</xdr:row>
      <xdr:rowOff>83769</xdr:rowOff>
    </xdr:to>
    <xdr:sp macro="" textlink="">
      <xdr:nvSpPr>
        <xdr:cNvPr id="261" name="円/楕円 260"/>
        <xdr:cNvSpPr/>
      </xdr:nvSpPr>
      <xdr:spPr>
        <a:xfrm>
          <a:off x="2857500" y="16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100296</xdr:rowOff>
    </xdr:from>
    <xdr:ext cx="599010" cy="259045"/>
    <xdr:sp macro="" textlink="">
      <xdr:nvSpPr>
        <xdr:cNvPr id="262" name="テキスト ボックス 261"/>
        <xdr:cNvSpPr txBox="1"/>
      </xdr:nvSpPr>
      <xdr:spPr>
        <a:xfrm>
          <a:off x="2608794" y="162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21895</xdr:rowOff>
    </xdr:from>
    <xdr:to>
      <xdr:col>3</xdr:col>
      <xdr:colOff>3175</xdr:colOff>
      <xdr:row>96</xdr:row>
      <xdr:rowOff>123495</xdr:rowOff>
    </xdr:to>
    <xdr:sp macro="" textlink="">
      <xdr:nvSpPr>
        <xdr:cNvPr id="263" name="円/楕円 262"/>
        <xdr:cNvSpPr/>
      </xdr:nvSpPr>
      <xdr:spPr>
        <a:xfrm>
          <a:off x="1968500" y="164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140022</xdr:rowOff>
    </xdr:from>
    <xdr:ext cx="534377" cy="259045"/>
    <xdr:sp macro="" textlink="">
      <xdr:nvSpPr>
        <xdr:cNvPr id="264" name="テキスト ボックス 263"/>
        <xdr:cNvSpPr txBox="1"/>
      </xdr:nvSpPr>
      <xdr:spPr>
        <a:xfrm>
          <a:off x="1752111" y="162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38469</xdr:rowOff>
    </xdr:from>
    <xdr:to>
      <xdr:col>1</xdr:col>
      <xdr:colOff>485775</xdr:colOff>
      <xdr:row>96</xdr:row>
      <xdr:rowOff>140069</xdr:rowOff>
    </xdr:to>
    <xdr:sp macro="" textlink="">
      <xdr:nvSpPr>
        <xdr:cNvPr id="265" name="円/楕円 264"/>
        <xdr:cNvSpPr/>
      </xdr:nvSpPr>
      <xdr:spPr>
        <a:xfrm>
          <a:off x="1079500" y="164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156596</xdr:rowOff>
    </xdr:from>
    <xdr:ext cx="534377" cy="259045"/>
    <xdr:sp macro="" textlink="">
      <xdr:nvSpPr>
        <xdr:cNvPr id="266" name="テキスト ボックス 265"/>
        <xdr:cNvSpPr txBox="1"/>
      </xdr:nvSpPr>
      <xdr:spPr>
        <a:xfrm>
          <a:off x="863111" y="162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111944</xdr:rowOff>
    </xdr:from>
    <xdr:to>
      <xdr:col>15</xdr:col>
      <xdr:colOff>180975</xdr:colOff>
      <xdr:row>36</xdr:row>
      <xdr:rowOff>120631</xdr:rowOff>
    </xdr:to>
    <xdr:cxnSp macro="">
      <xdr:nvCxnSpPr>
        <xdr:cNvPr id="299" name="直線コネクタ 298"/>
        <xdr:cNvCxnSpPr/>
      </xdr:nvCxnSpPr>
      <xdr:spPr>
        <a:xfrm>
          <a:off x="9639300" y="628414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42297</xdr:rowOff>
    </xdr:from>
    <xdr:to>
      <xdr:col>14</xdr:col>
      <xdr:colOff>28575</xdr:colOff>
      <xdr:row>36</xdr:row>
      <xdr:rowOff>111944</xdr:rowOff>
    </xdr:to>
    <xdr:cxnSp macro="">
      <xdr:nvCxnSpPr>
        <xdr:cNvPr id="302" name="直線コネクタ 301"/>
        <xdr:cNvCxnSpPr/>
      </xdr:nvCxnSpPr>
      <xdr:spPr>
        <a:xfrm>
          <a:off x="8750300" y="6214497"/>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42297</xdr:rowOff>
    </xdr:from>
    <xdr:to>
      <xdr:col>12</xdr:col>
      <xdr:colOff>511175</xdr:colOff>
      <xdr:row>36</xdr:row>
      <xdr:rowOff>118192</xdr:rowOff>
    </xdr:to>
    <xdr:cxnSp macro="">
      <xdr:nvCxnSpPr>
        <xdr:cNvPr id="305" name="直線コネクタ 304"/>
        <xdr:cNvCxnSpPr/>
      </xdr:nvCxnSpPr>
      <xdr:spPr>
        <a:xfrm flipV="1">
          <a:off x="7861300" y="6214497"/>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118192</xdr:rowOff>
    </xdr:from>
    <xdr:to>
      <xdr:col>11</xdr:col>
      <xdr:colOff>307975</xdr:colOff>
      <xdr:row>36</xdr:row>
      <xdr:rowOff>128146</xdr:rowOff>
    </xdr:to>
    <xdr:cxnSp macro="">
      <xdr:nvCxnSpPr>
        <xdr:cNvPr id="308" name="直線コネクタ 307"/>
        <xdr:cNvCxnSpPr/>
      </xdr:nvCxnSpPr>
      <xdr:spPr>
        <a:xfrm flipV="1">
          <a:off x="6972300" y="6290392"/>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69831</xdr:rowOff>
    </xdr:from>
    <xdr:to>
      <xdr:col>15</xdr:col>
      <xdr:colOff>231775</xdr:colOff>
      <xdr:row>36</xdr:row>
      <xdr:rowOff>171431</xdr:rowOff>
    </xdr:to>
    <xdr:sp macro="" textlink="">
      <xdr:nvSpPr>
        <xdr:cNvPr id="318" name="円/楕円 317"/>
        <xdr:cNvSpPr/>
      </xdr:nvSpPr>
      <xdr:spPr>
        <a:xfrm>
          <a:off x="104267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48258</xdr:rowOff>
    </xdr:from>
    <xdr:ext cx="534377" cy="259045"/>
    <xdr:sp macro="" textlink="">
      <xdr:nvSpPr>
        <xdr:cNvPr id="319" name="補助費等該当値テキスト"/>
        <xdr:cNvSpPr txBox="1"/>
      </xdr:nvSpPr>
      <xdr:spPr>
        <a:xfrm>
          <a:off x="10528300" y="62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61144</xdr:rowOff>
    </xdr:from>
    <xdr:to>
      <xdr:col>14</xdr:col>
      <xdr:colOff>79375</xdr:colOff>
      <xdr:row>36</xdr:row>
      <xdr:rowOff>162744</xdr:rowOff>
    </xdr:to>
    <xdr:sp macro="" textlink="">
      <xdr:nvSpPr>
        <xdr:cNvPr id="320" name="円/楕円 319"/>
        <xdr:cNvSpPr/>
      </xdr:nvSpPr>
      <xdr:spPr>
        <a:xfrm>
          <a:off x="9588500" y="62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153871</xdr:rowOff>
    </xdr:from>
    <xdr:ext cx="534377" cy="259045"/>
    <xdr:sp macro="" textlink="">
      <xdr:nvSpPr>
        <xdr:cNvPr id="321" name="テキスト ボックス 320"/>
        <xdr:cNvSpPr txBox="1"/>
      </xdr:nvSpPr>
      <xdr:spPr>
        <a:xfrm>
          <a:off x="9372111" y="63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162947</xdr:rowOff>
    </xdr:from>
    <xdr:to>
      <xdr:col>12</xdr:col>
      <xdr:colOff>561975</xdr:colOff>
      <xdr:row>36</xdr:row>
      <xdr:rowOff>93097</xdr:rowOff>
    </xdr:to>
    <xdr:sp macro="" textlink="">
      <xdr:nvSpPr>
        <xdr:cNvPr id="322" name="円/楕円 321"/>
        <xdr:cNvSpPr/>
      </xdr:nvSpPr>
      <xdr:spPr>
        <a:xfrm>
          <a:off x="8699500" y="6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109624</xdr:rowOff>
    </xdr:from>
    <xdr:ext cx="534377" cy="259045"/>
    <xdr:sp macro="" textlink="">
      <xdr:nvSpPr>
        <xdr:cNvPr id="323" name="テキスト ボックス 322"/>
        <xdr:cNvSpPr txBox="1"/>
      </xdr:nvSpPr>
      <xdr:spPr>
        <a:xfrm>
          <a:off x="8483111" y="59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67392</xdr:rowOff>
    </xdr:from>
    <xdr:to>
      <xdr:col>11</xdr:col>
      <xdr:colOff>358775</xdr:colOff>
      <xdr:row>36</xdr:row>
      <xdr:rowOff>168992</xdr:rowOff>
    </xdr:to>
    <xdr:sp macro="" textlink="">
      <xdr:nvSpPr>
        <xdr:cNvPr id="324" name="円/楕円 323"/>
        <xdr:cNvSpPr/>
      </xdr:nvSpPr>
      <xdr:spPr>
        <a:xfrm>
          <a:off x="7810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160119</xdr:rowOff>
    </xdr:from>
    <xdr:ext cx="534377" cy="259045"/>
    <xdr:sp macro="" textlink="">
      <xdr:nvSpPr>
        <xdr:cNvPr id="325" name="テキスト ボックス 324"/>
        <xdr:cNvSpPr txBox="1"/>
      </xdr:nvSpPr>
      <xdr:spPr>
        <a:xfrm>
          <a:off x="7594111" y="63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77346</xdr:rowOff>
    </xdr:from>
    <xdr:to>
      <xdr:col>10</xdr:col>
      <xdr:colOff>155575</xdr:colOff>
      <xdr:row>37</xdr:row>
      <xdr:rowOff>7496</xdr:rowOff>
    </xdr:to>
    <xdr:sp macro="" textlink="">
      <xdr:nvSpPr>
        <xdr:cNvPr id="326" name="円/楕円 325"/>
        <xdr:cNvSpPr/>
      </xdr:nvSpPr>
      <xdr:spPr>
        <a:xfrm>
          <a:off x="6921500" y="62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24023</xdr:rowOff>
    </xdr:from>
    <xdr:ext cx="534377" cy="259045"/>
    <xdr:sp macro="" textlink="">
      <xdr:nvSpPr>
        <xdr:cNvPr id="327" name="テキスト ボックス 326"/>
        <xdr:cNvSpPr txBox="1"/>
      </xdr:nvSpPr>
      <xdr:spPr>
        <a:xfrm>
          <a:off x="6705111" y="602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52124</xdr:rowOff>
    </xdr:from>
    <xdr:to>
      <xdr:col>15</xdr:col>
      <xdr:colOff>180975</xdr:colOff>
      <xdr:row>58</xdr:row>
      <xdr:rowOff>89225</xdr:rowOff>
    </xdr:to>
    <xdr:cxnSp macro="">
      <xdr:nvCxnSpPr>
        <xdr:cNvPr id="354" name="直線コネクタ 353"/>
        <xdr:cNvCxnSpPr/>
      </xdr:nvCxnSpPr>
      <xdr:spPr>
        <a:xfrm>
          <a:off x="9639300" y="9996224"/>
          <a:ext cx="8382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52124</xdr:rowOff>
    </xdr:from>
    <xdr:to>
      <xdr:col>14</xdr:col>
      <xdr:colOff>28575</xdr:colOff>
      <xdr:row>58</xdr:row>
      <xdr:rowOff>59420</xdr:rowOff>
    </xdr:to>
    <xdr:cxnSp macro="">
      <xdr:nvCxnSpPr>
        <xdr:cNvPr id="357" name="直線コネクタ 356"/>
        <xdr:cNvCxnSpPr/>
      </xdr:nvCxnSpPr>
      <xdr:spPr>
        <a:xfrm flipV="1">
          <a:off x="8750300" y="9996224"/>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108560</xdr:rowOff>
    </xdr:from>
    <xdr:to>
      <xdr:col>12</xdr:col>
      <xdr:colOff>511175</xdr:colOff>
      <xdr:row>58</xdr:row>
      <xdr:rowOff>59420</xdr:rowOff>
    </xdr:to>
    <xdr:cxnSp macro="">
      <xdr:nvCxnSpPr>
        <xdr:cNvPr id="360" name="直線コネクタ 359"/>
        <xdr:cNvCxnSpPr/>
      </xdr:nvCxnSpPr>
      <xdr:spPr>
        <a:xfrm>
          <a:off x="7861300" y="9881210"/>
          <a:ext cx="889000" cy="1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108560</xdr:rowOff>
    </xdr:from>
    <xdr:to>
      <xdr:col>11</xdr:col>
      <xdr:colOff>307975</xdr:colOff>
      <xdr:row>58</xdr:row>
      <xdr:rowOff>69312</xdr:rowOff>
    </xdr:to>
    <xdr:cxnSp macro="">
      <xdr:nvCxnSpPr>
        <xdr:cNvPr id="363" name="直線コネクタ 362"/>
        <xdr:cNvCxnSpPr/>
      </xdr:nvCxnSpPr>
      <xdr:spPr>
        <a:xfrm flipV="1">
          <a:off x="6972300" y="9881210"/>
          <a:ext cx="889000" cy="1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38425</xdr:rowOff>
    </xdr:from>
    <xdr:to>
      <xdr:col>15</xdr:col>
      <xdr:colOff>231775</xdr:colOff>
      <xdr:row>58</xdr:row>
      <xdr:rowOff>140025</xdr:rowOff>
    </xdr:to>
    <xdr:sp macro="" textlink="">
      <xdr:nvSpPr>
        <xdr:cNvPr id="373" name="円/楕円 372"/>
        <xdr:cNvSpPr/>
      </xdr:nvSpPr>
      <xdr:spPr>
        <a:xfrm>
          <a:off x="10426700" y="99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1324</xdr:rowOff>
    </xdr:from>
    <xdr:to>
      <xdr:col>14</xdr:col>
      <xdr:colOff>79375</xdr:colOff>
      <xdr:row>58</xdr:row>
      <xdr:rowOff>102924</xdr:rowOff>
    </xdr:to>
    <xdr:sp macro="" textlink="">
      <xdr:nvSpPr>
        <xdr:cNvPr id="375" name="円/楕円 374"/>
        <xdr:cNvSpPr/>
      </xdr:nvSpPr>
      <xdr:spPr>
        <a:xfrm>
          <a:off x="9588500" y="99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94051</xdr:rowOff>
    </xdr:from>
    <xdr:ext cx="534377" cy="259045"/>
    <xdr:sp macro="" textlink="">
      <xdr:nvSpPr>
        <xdr:cNvPr id="376" name="テキスト ボックス 375"/>
        <xdr:cNvSpPr txBox="1"/>
      </xdr:nvSpPr>
      <xdr:spPr>
        <a:xfrm>
          <a:off x="9372111" y="100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8620</xdr:rowOff>
    </xdr:from>
    <xdr:to>
      <xdr:col>12</xdr:col>
      <xdr:colOff>561975</xdr:colOff>
      <xdr:row>58</xdr:row>
      <xdr:rowOff>110220</xdr:rowOff>
    </xdr:to>
    <xdr:sp macro="" textlink="">
      <xdr:nvSpPr>
        <xdr:cNvPr id="377" name="円/楕円 376"/>
        <xdr:cNvSpPr/>
      </xdr:nvSpPr>
      <xdr:spPr>
        <a:xfrm>
          <a:off x="8699500" y="9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101347</xdr:rowOff>
    </xdr:from>
    <xdr:ext cx="534377" cy="259045"/>
    <xdr:sp macro="" textlink="">
      <xdr:nvSpPr>
        <xdr:cNvPr id="378" name="テキスト ボックス 377"/>
        <xdr:cNvSpPr txBox="1"/>
      </xdr:nvSpPr>
      <xdr:spPr>
        <a:xfrm>
          <a:off x="8483111" y="100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57760</xdr:rowOff>
    </xdr:from>
    <xdr:to>
      <xdr:col>11</xdr:col>
      <xdr:colOff>358775</xdr:colOff>
      <xdr:row>57</xdr:row>
      <xdr:rowOff>159360</xdr:rowOff>
    </xdr:to>
    <xdr:sp macro="" textlink="">
      <xdr:nvSpPr>
        <xdr:cNvPr id="379" name="円/楕円 378"/>
        <xdr:cNvSpPr/>
      </xdr:nvSpPr>
      <xdr:spPr>
        <a:xfrm>
          <a:off x="7810500" y="98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4437</xdr:rowOff>
    </xdr:from>
    <xdr:ext cx="599010" cy="259045"/>
    <xdr:sp macro="" textlink="">
      <xdr:nvSpPr>
        <xdr:cNvPr id="380" name="テキスト ボックス 379"/>
        <xdr:cNvSpPr txBox="1"/>
      </xdr:nvSpPr>
      <xdr:spPr>
        <a:xfrm>
          <a:off x="7561794" y="960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18512</xdr:rowOff>
    </xdr:from>
    <xdr:to>
      <xdr:col>10</xdr:col>
      <xdr:colOff>155575</xdr:colOff>
      <xdr:row>58</xdr:row>
      <xdr:rowOff>120112</xdr:rowOff>
    </xdr:to>
    <xdr:sp macro="" textlink="">
      <xdr:nvSpPr>
        <xdr:cNvPr id="381" name="円/楕円 380"/>
        <xdr:cNvSpPr/>
      </xdr:nvSpPr>
      <xdr:spPr>
        <a:xfrm>
          <a:off x="6921500" y="99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136639</xdr:rowOff>
    </xdr:from>
    <xdr:ext cx="534377" cy="259045"/>
    <xdr:sp macro="" textlink="">
      <xdr:nvSpPr>
        <xdr:cNvPr id="382" name="テキスト ボックス 381"/>
        <xdr:cNvSpPr txBox="1"/>
      </xdr:nvSpPr>
      <xdr:spPr>
        <a:xfrm>
          <a:off x="6705111" y="97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152417</xdr:rowOff>
    </xdr:from>
    <xdr:to>
      <xdr:col>15</xdr:col>
      <xdr:colOff>180975</xdr:colOff>
      <xdr:row>79</xdr:row>
      <xdr:rowOff>12796</xdr:rowOff>
    </xdr:to>
    <xdr:cxnSp macro="">
      <xdr:nvCxnSpPr>
        <xdr:cNvPr id="411" name="直線コネクタ 410"/>
        <xdr:cNvCxnSpPr/>
      </xdr:nvCxnSpPr>
      <xdr:spPr>
        <a:xfrm>
          <a:off x="9639300" y="13525517"/>
          <a:ext cx="8382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133446</xdr:rowOff>
    </xdr:from>
    <xdr:to>
      <xdr:col>15</xdr:col>
      <xdr:colOff>231775</xdr:colOff>
      <xdr:row>79</xdr:row>
      <xdr:rowOff>63596</xdr:rowOff>
    </xdr:to>
    <xdr:sp macro="" textlink="">
      <xdr:nvSpPr>
        <xdr:cNvPr id="421" name="円/楕円 420"/>
        <xdr:cNvSpPr/>
      </xdr:nvSpPr>
      <xdr:spPr>
        <a:xfrm>
          <a:off x="10426700" y="135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101617</xdr:rowOff>
    </xdr:from>
    <xdr:to>
      <xdr:col>14</xdr:col>
      <xdr:colOff>79375</xdr:colOff>
      <xdr:row>79</xdr:row>
      <xdr:rowOff>31767</xdr:rowOff>
    </xdr:to>
    <xdr:sp macro="" textlink="">
      <xdr:nvSpPr>
        <xdr:cNvPr id="423" name="円/楕円 422"/>
        <xdr:cNvSpPr/>
      </xdr:nvSpPr>
      <xdr:spPr>
        <a:xfrm>
          <a:off x="9588500" y="134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22894</xdr:rowOff>
    </xdr:from>
    <xdr:ext cx="534377" cy="259045"/>
    <xdr:sp macro="" textlink="">
      <xdr:nvSpPr>
        <xdr:cNvPr id="424" name="テキスト ボックス 423"/>
        <xdr:cNvSpPr txBox="1"/>
      </xdr:nvSpPr>
      <xdr:spPr>
        <a:xfrm>
          <a:off x="9372111" y="135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44283</xdr:rowOff>
    </xdr:from>
    <xdr:to>
      <xdr:col>15</xdr:col>
      <xdr:colOff>180975</xdr:colOff>
      <xdr:row>98</xdr:row>
      <xdr:rowOff>136950</xdr:rowOff>
    </xdr:to>
    <xdr:cxnSp macro="">
      <xdr:nvCxnSpPr>
        <xdr:cNvPr id="453" name="直線コネクタ 452"/>
        <xdr:cNvCxnSpPr/>
      </xdr:nvCxnSpPr>
      <xdr:spPr>
        <a:xfrm flipV="1">
          <a:off x="9639300" y="16846383"/>
          <a:ext cx="8382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164933</xdr:rowOff>
    </xdr:from>
    <xdr:to>
      <xdr:col>15</xdr:col>
      <xdr:colOff>231775</xdr:colOff>
      <xdr:row>98</xdr:row>
      <xdr:rowOff>95083</xdr:rowOff>
    </xdr:to>
    <xdr:sp macro="" textlink="">
      <xdr:nvSpPr>
        <xdr:cNvPr id="463" name="円/楕円 462"/>
        <xdr:cNvSpPr/>
      </xdr:nvSpPr>
      <xdr:spPr>
        <a:xfrm>
          <a:off x="10426700" y="167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143360</xdr:rowOff>
    </xdr:from>
    <xdr:ext cx="534377" cy="259045"/>
    <xdr:sp macro="" textlink="">
      <xdr:nvSpPr>
        <xdr:cNvPr id="464" name="普通建設事業費 （ うち更新整備　）該当値テキスト"/>
        <xdr:cNvSpPr txBox="1"/>
      </xdr:nvSpPr>
      <xdr:spPr>
        <a:xfrm>
          <a:off x="10528300" y="167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86150</xdr:rowOff>
    </xdr:from>
    <xdr:to>
      <xdr:col>14</xdr:col>
      <xdr:colOff>79375</xdr:colOff>
      <xdr:row>99</xdr:row>
      <xdr:rowOff>16300</xdr:rowOff>
    </xdr:to>
    <xdr:sp macro="" textlink="">
      <xdr:nvSpPr>
        <xdr:cNvPr id="465" name="円/楕円 464"/>
        <xdr:cNvSpPr/>
      </xdr:nvSpPr>
      <xdr:spPr>
        <a:xfrm>
          <a:off x="9588500" y="168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7427</xdr:rowOff>
    </xdr:from>
    <xdr:ext cx="534377" cy="259045"/>
    <xdr:sp macro="" textlink="">
      <xdr:nvSpPr>
        <xdr:cNvPr id="466" name="テキスト ボックス 465"/>
        <xdr:cNvSpPr txBox="1"/>
      </xdr:nvSpPr>
      <xdr:spPr>
        <a:xfrm>
          <a:off x="9372111" y="169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133007</xdr:rowOff>
    </xdr:from>
    <xdr:to>
      <xdr:col>23</xdr:col>
      <xdr:colOff>517525</xdr:colOff>
      <xdr:row>38</xdr:row>
      <xdr:rowOff>138205</xdr:rowOff>
    </xdr:to>
    <xdr:cxnSp macro="">
      <xdr:nvCxnSpPr>
        <xdr:cNvPr id="493" name="直線コネクタ 492"/>
        <xdr:cNvCxnSpPr/>
      </xdr:nvCxnSpPr>
      <xdr:spPr>
        <a:xfrm>
          <a:off x="15481300" y="6648107"/>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101213</xdr:rowOff>
    </xdr:from>
    <xdr:to>
      <xdr:col>22</xdr:col>
      <xdr:colOff>365125</xdr:colOff>
      <xdr:row>38</xdr:row>
      <xdr:rowOff>133007</xdr:rowOff>
    </xdr:to>
    <xdr:cxnSp macro="">
      <xdr:nvCxnSpPr>
        <xdr:cNvPr id="496" name="直線コネクタ 495"/>
        <xdr:cNvCxnSpPr/>
      </xdr:nvCxnSpPr>
      <xdr:spPr>
        <a:xfrm>
          <a:off x="14592300" y="6616313"/>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101213</xdr:rowOff>
    </xdr:from>
    <xdr:to>
      <xdr:col>21</xdr:col>
      <xdr:colOff>161925</xdr:colOff>
      <xdr:row>38</xdr:row>
      <xdr:rowOff>114796</xdr:rowOff>
    </xdr:to>
    <xdr:cxnSp macro="">
      <xdr:nvCxnSpPr>
        <xdr:cNvPr id="499" name="直線コネクタ 498"/>
        <xdr:cNvCxnSpPr/>
      </xdr:nvCxnSpPr>
      <xdr:spPr>
        <a:xfrm flipV="1">
          <a:off x="13703300" y="661631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114796</xdr:rowOff>
    </xdr:from>
    <xdr:to>
      <xdr:col>19</xdr:col>
      <xdr:colOff>644525</xdr:colOff>
      <xdr:row>38</xdr:row>
      <xdr:rowOff>126450</xdr:rowOff>
    </xdr:to>
    <xdr:cxnSp macro="">
      <xdr:nvCxnSpPr>
        <xdr:cNvPr id="502" name="直線コネクタ 501"/>
        <xdr:cNvCxnSpPr/>
      </xdr:nvCxnSpPr>
      <xdr:spPr>
        <a:xfrm flipV="1">
          <a:off x="12814300" y="6629896"/>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87405</xdr:rowOff>
    </xdr:from>
    <xdr:to>
      <xdr:col>23</xdr:col>
      <xdr:colOff>568325</xdr:colOff>
      <xdr:row>39</xdr:row>
      <xdr:rowOff>17555</xdr:rowOff>
    </xdr:to>
    <xdr:sp macro="" textlink="">
      <xdr:nvSpPr>
        <xdr:cNvPr id="512" name="円/楕円 511"/>
        <xdr:cNvSpPr/>
      </xdr:nvSpPr>
      <xdr:spPr>
        <a:xfrm>
          <a:off x="16268700" y="66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82207</xdr:rowOff>
    </xdr:from>
    <xdr:to>
      <xdr:col>22</xdr:col>
      <xdr:colOff>415925</xdr:colOff>
      <xdr:row>39</xdr:row>
      <xdr:rowOff>12357</xdr:rowOff>
    </xdr:to>
    <xdr:sp macro="" textlink="">
      <xdr:nvSpPr>
        <xdr:cNvPr id="514" name="円/楕円 513"/>
        <xdr:cNvSpPr/>
      </xdr:nvSpPr>
      <xdr:spPr>
        <a:xfrm>
          <a:off x="15430500" y="65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3484</xdr:rowOff>
    </xdr:from>
    <xdr:ext cx="469744" cy="259045"/>
    <xdr:sp macro="" textlink="">
      <xdr:nvSpPr>
        <xdr:cNvPr id="515" name="テキスト ボックス 514"/>
        <xdr:cNvSpPr txBox="1"/>
      </xdr:nvSpPr>
      <xdr:spPr>
        <a:xfrm>
          <a:off x="15246427" y="66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50413</xdr:rowOff>
    </xdr:from>
    <xdr:to>
      <xdr:col>21</xdr:col>
      <xdr:colOff>212725</xdr:colOff>
      <xdr:row>38</xdr:row>
      <xdr:rowOff>152013</xdr:rowOff>
    </xdr:to>
    <xdr:sp macro="" textlink="">
      <xdr:nvSpPr>
        <xdr:cNvPr id="516" name="円/楕円 515"/>
        <xdr:cNvSpPr/>
      </xdr:nvSpPr>
      <xdr:spPr>
        <a:xfrm>
          <a:off x="14541500" y="6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168540</xdr:rowOff>
    </xdr:from>
    <xdr:ext cx="469744" cy="259045"/>
    <xdr:sp macro="" textlink="">
      <xdr:nvSpPr>
        <xdr:cNvPr id="517" name="テキスト ボックス 516"/>
        <xdr:cNvSpPr txBox="1"/>
      </xdr:nvSpPr>
      <xdr:spPr>
        <a:xfrm>
          <a:off x="14357427" y="634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63996</xdr:rowOff>
    </xdr:from>
    <xdr:to>
      <xdr:col>20</xdr:col>
      <xdr:colOff>9525</xdr:colOff>
      <xdr:row>38</xdr:row>
      <xdr:rowOff>165596</xdr:rowOff>
    </xdr:to>
    <xdr:sp macro="" textlink="">
      <xdr:nvSpPr>
        <xdr:cNvPr id="518" name="円/楕円 517"/>
        <xdr:cNvSpPr/>
      </xdr:nvSpPr>
      <xdr:spPr>
        <a:xfrm>
          <a:off x="13652500" y="65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156723</xdr:rowOff>
    </xdr:from>
    <xdr:ext cx="469744" cy="259045"/>
    <xdr:sp macro="" textlink="">
      <xdr:nvSpPr>
        <xdr:cNvPr id="519" name="テキスト ボックス 518"/>
        <xdr:cNvSpPr txBox="1"/>
      </xdr:nvSpPr>
      <xdr:spPr>
        <a:xfrm>
          <a:off x="13468427" y="66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75650</xdr:rowOff>
    </xdr:from>
    <xdr:to>
      <xdr:col>18</xdr:col>
      <xdr:colOff>492125</xdr:colOff>
      <xdr:row>39</xdr:row>
      <xdr:rowOff>5800</xdr:rowOff>
    </xdr:to>
    <xdr:sp macro="" textlink="">
      <xdr:nvSpPr>
        <xdr:cNvPr id="520" name="円/楕円 519"/>
        <xdr:cNvSpPr/>
      </xdr:nvSpPr>
      <xdr:spPr>
        <a:xfrm>
          <a:off x="12763500" y="65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168377</xdr:rowOff>
    </xdr:from>
    <xdr:ext cx="469744" cy="259045"/>
    <xdr:sp macro="" textlink="">
      <xdr:nvSpPr>
        <xdr:cNvPr id="521" name="テキスト ボックス 520"/>
        <xdr:cNvSpPr txBox="1"/>
      </xdr:nvSpPr>
      <xdr:spPr>
        <a:xfrm>
          <a:off x="12579427" y="668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156590</xdr:rowOff>
    </xdr:from>
    <xdr:to>
      <xdr:col>23</xdr:col>
      <xdr:colOff>517525</xdr:colOff>
      <xdr:row>77</xdr:row>
      <xdr:rowOff>159676</xdr:rowOff>
    </xdr:to>
    <xdr:cxnSp macro="">
      <xdr:nvCxnSpPr>
        <xdr:cNvPr id="605" name="直線コネクタ 604"/>
        <xdr:cNvCxnSpPr/>
      </xdr:nvCxnSpPr>
      <xdr:spPr>
        <a:xfrm flipV="1">
          <a:off x="15481300" y="1335824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159676</xdr:rowOff>
    </xdr:from>
    <xdr:to>
      <xdr:col>22</xdr:col>
      <xdr:colOff>365125</xdr:colOff>
      <xdr:row>77</xdr:row>
      <xdr:rowOff>166545</xdr:rowOff>
    </xdr:to>
    <xdr:cxnSp macro="">
      <xdr:nvCxnSpPr>
        <xdr:cNvPr id="608" name="直線コネクタ 607"/>
        <xdr:cNvCxnSpPr/>
      </xdr:nvCxnSpPr>
      <xdr:spPr>
        <a:xfrm flipV="1">
          <a:off x="14592300" y="13361326"/>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166545</xdr:rowOff>
    </xdr:from>
    <xdr:to>
      <xdr:col>21</xdr:col>
      <xdr:colOff>161925</xdr:colOff>
      <xdr:row>77</xdr:row>
      <xdr:rowOff>170617</xdr:rowOff>
    </xdr:to>
    <xdr:cxnSp macro="">
      <xdr:nvCxnSpPr>
        <xdr:cNvPr id="611" name="直線コネクタ 610"/>
        <xdr:cNvCxnSpPr/>
      </xdr:nvCxnSpPr>
      <xdr:spPr>
        <a:xfrm flipV="1">
          <a:off x="13703300" y="13368195"/>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163740</xdr:rowOff>
    </xdr:from>
    <xdr:to>
      <xdr:col>19</xdr:col>
      <xdr:colOff>644525</xdr:colOff>
      <xdr:row>77</xdr:row>
      <xdr:rowOff>170617</xdr:rowOff>
    </xdr:to>
    <xdr:cxnSp macro="">
      <xdr:nvCxnSpPr>
        <xdr:cNvPr id="614" name="直線コネクタ 613"/>
        <xdr:cNvCxnSpPr/>
      </xdr:nvCxnSpPr>
      <xdr:spPr>
        <a:xfrm>
          <a:off x="12814300" y="1336539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105790</xdr:rowOff>
    </xdr:from>
    <xdr:to>
      <xdr:col>23</xdr:col>
      <xdr:colOff>568325</xdr:colOff>
      <xdr:row>78</xdr:row>
      <xdr:rowOff>35940</xdr:rowOff>
    </xdr:to>
    <xdr:sp macro="" textlink="">
      <xdr:nvSpPr>
        <xdr:cNvPr id="624" name="円/楕円 623"/>
        <xdr:cNvSpPr/>
      </xdr:nvSpPr>
      <xdr:spPr>
        <a:xfrm>
          <a:off x="16268700" y="133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84217</xdr:rowOff>
    </xdr:from>
    <xdr:ext cx="534377" cy="259045"/>
    <xdr:sp macro="" textlink="">
      <xdr:nvSpPr>
        <xdr:cNvPr id="625" name="公債費該当値テキスト"/>
        <xdr:cNvSpPr txBox="1"/>
      </xdr:nvSpPr>
      <xdr:spPr>
        <a:xfrm>
          <a:off x="16370300" y="132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108876</xdr:rowOff>
    </xdr:from>
    <xdr:to>
      <xdr:col>22</xdr:col>
      <xdr:colOff>415925</xdr:colOff>
      <xdr:row>78</xdr:row>
      <xdr:rowOff>39026</xdr:rowOff>
    </xdr:to>
    <xdr:sp macro="" textlink="">
      <xdr:nvSpPr>
        <xdr:cNvPr id="626" name="円/楕円 625"/>
        <xdr:cNvSpPr/>
      </xdr:nvSpPr>
      <xdr:spPr>
        <a:xfrm>
          <a:off x="15430500" y="133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30153</xdr:rowOff>
    </xdr:from>
    <xdr:ext cx="534377" cy="259045"/>
    <xdr:sp macro="" textlink="">
      <xdr:nvSpPr>
        <xdr:cNvPr id="627" name="テキスト ボックス 626"/>
        <xdr:cNvSpPr txBox="1"/>
      </xdr:nvSpPr>
      <xdr:spPr>
        <a:xfrm>
          <a:off x="15214111" y="134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115745</xdr:rowOff>
    </xdr:from>
    <xdr:to>
      <xdr:col>21</xdr:col>
      <xdr:colOff>212725</xdr:colOff>
      <xdr:row>78</xdr:row>
      <xdr:rowOff>45895</xdr:rowOff>
    </xdr:to>
    <xdr:sp macro="" textlink="">
      <xdr:nvSpPr>
        <xdr:cNvPr id="628" name="円/楕円 627"/>
        <xdr:cNvSpPr/>
      </xdr:nvSpPr>
      <xdr:spPr>
        <a:xfrm>
          <a:off x="14541500" y="13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37022</xdr:rowOff>
    </xdr:from>
    <xdr:ext cx="534377" cy="259045"/>
    <xdr:sp macro="" textlink="">
      <xdr:nvSpPr>
        <xdr:cNvPr id="629" name="テキスト ボックス 628"/>
        <xdr:cNvSpPr txBox="1"/>
      </xdr:nvSpPr>
      <xdr:spPr>
        <a:xfrm>
          <a:off x="14325111" y="134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119817</xdr:rowOff>
    </xdr:from>
    <xdr:to>
      <xdr:col>20</xdr:col>
      <xdr:colOff>9525</xdr:colOff>
      <xdr:row>78</xdr:row>
      <xdr:rowOff>49967</xdr:rowOff>
    </xdr:to>
    <xdr:sp macro="" textlink="">
      <xdr:nvSpPr>
        <xdr:cNvPr id="630" name="円/楕円 629"/>
        <xdr:cNvSpPr/>
      </xdr:nvSpPr>
      <xdr:spPr>
        <a:xfrm>
          <a:off x="13652500" y="13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41094</xdr:rowOff>
    </xdr:from>
    <xdr:ext cx="534377" cy="259045"/>
    <xdr:sp macro="" textlink="">
      <xdr:nvSpPr>
        <xdr:cNvPr id="631" name="テキスト ボックス 630"/>
        <xdr:cNvSpPr txBox="1"/>
      </xdr:nvSpPr>
      <xdr:spPr>
        <a:xfrm>
          <a:off x="13436111" y="134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112940</xdr:rowOff>
    </xdr:from>
    <xdr:to>
      <xdr:col>18</xdr:col>
      <xdr:colOff>492125</xdr:colOff>
      <xdr:row>78</xdr:row>
      <xdr:rowOff>43090</xdr:rowOff>
    </xdr:to>
    <xdr:sp macro="" textlink="">
      <xdr:nvSpPr>
        <xdr:cNvPr id="632" name="円/楕円 631"/>
        <xdr:cNvSpPr/>
      </xdr:nvSpPr>
      <xdr:spPr>
        <a:xfrm>
          <a:off x="12763500" y="133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34217</xdr:rowOff>
    </xdr:from>
    <xdr:ext cx="534377" cy="259045"/>
    <xdr:sp macro="" textlink="">
      <xdr:nvSpPr>
        <xdr:cNvPr id="633" name="テキスト ボックス 632"/>
        <xdr:cNvSpPr txBox="1"/>
      </xdr:nvSpPr>
      <xdr:spPr>
        <a:xfrm>
          <a:off x="12547111" y="134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94035</xdr:rowOff>
    </xdr:from>
    <xdr:to>
      <xdr:col>23</xdr:col>
      <xdr:colOff>517525</xdr:colOff>
      <xdr:row>98</xdr:row>
      <xdr:rowOff>133781</xdr:rowOff>
    </xdr:to>
    <xdr:cxnSp macro="">
      <xdr:nvCxnSpPr>
        <xdr:cNvPr id="660" name="直線コネクタ 659"/>
        <xdr:cNvCxnSpPr/>
      </xdr:nvCxnSpPr>
      <xdr:spPr>
        <a:xfrm flipV="1">
          <a:off x="15481300" y="16896135"/>
          <a:ext cx="8382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98596</xdr:rowOff>
    </xdr:from>
    <xdr:to>
      <xdr:col>22</xdr:col>
      <xdr:colOff>365125</xdr:colOff>
      <xdr:row>98</xdr:row>
      <xdr:rowOff>133781</xdr:rowOff>
    </xdr:to>
    <xdr:cxnSp macro="">
      <xdr:nvCxnSpPr>
        <xdr:cNvPr id="663" name="直線コネクタ 662"/>
        <xdr:cNvCxnSpPr/>
      </xdr:nvCxnSpPr>
      <xdr:spPr>
        <a:xfrm>
          <a:off x="14592300" y="16900696"/>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98596</xdr:rowOff>
    </xdr:from>
    <xdr:to>
      <xdr:col>21</xdr:col>
      <xdr:colOff>161925</xdr:colOff>
      <xdr:row>98</xdr:row>
      <xdr:rowOff>133590</xdr:rowOff>
    </xdr:to>
    <xdr:cxnSp macro="">
      <xdr:nvCxnSpPr>
        <xdr:cNvPr id="666" name="直線コネクタ 665"/>
        <xdr:cNvCxnSpPr/>
      </xdr:nvCxnSpPr>
      <xdr:spPr>
        <a:xfrm flipV="1">
          <a:off x="13703300" y="16900696"/>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100904</xdr:rowOff>
    </xdr:from>
    <xdr:to>
      <xdr:col>19</xdr:col>
      <xdr:colOff>644525</xdr:colOff>
      <xdr:row>98</xdr:row>
      <xdr:rowOff>133590</xdr:rowOff>
    </xdr:to>
    <xdr:cxnSp macro="">
      <xdr:nvCxnSpPr>
        <xdr:cNvPr id="669" name="直線コネクタ 668"/>
        <xdr:cNvCxnSpPr/>
      </xdr:nvCxnSpPr>
      <xdr:spPr>
        <a:xfrm>
          <a:off x="12814300" y="16903004"/>
          <a:ext cx="8890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43235</xdr:rowOff>
    </xdr:from>
    <xdr:to>
      <xdr:col>23</xdr:col>
      <xdr:colOff>568325</xdr:colOff>
      <xdr:row>98</xdr:row>
      <xdr:rowOff>144835</xdr:rowOff>
    </xdr:to>
    <xdr:sp macro="" textlink="">
      <xdr:nvSpPr>
        <xdr:cNvPr id="679" name="円/楕円 678"/>
        <xdr:cNvSpPr/>
      </xdr:nvSpPr>
      <xdr:spPr>
        <a:xfrm>
          <a:off x="16268700" y="16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82981</xdr:rowOff>
    </xdr:from>
    <xdr:to>
      <xdr:col>22</xdr:col>
      <xdr:colOff>415925</xdr:colOff>
      <xdr:row>99</xdr:row>
      <xdr:rowOff>13131</xdr:rowOff>
    </xdr:to>
    <xdr:sp macro="" textlink="">
      <xdr:nvSpPr>
        <xdr:cNvPr id="681" name="円/楕円 680"/>
        <xdr:cNvSpPr/>
      </xdr:nvSpPr>
      <xdr:spPr>
        <a:xfrm>
          <a:off x="15430500" y="168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4258</xdr:rowOff>
    </xdr:from>
    <xdr:ext cx="469744" cy="259045"/>
    <xdr:sp macro="" textlink="">
      <xdr:nvSpPr>
        <xdr:cNvPr id="682" name="テキスト ボックス 681"/>
        <xdr:cNvSpPr txBox="1"/>
      </xdr:nvSpPr>
      <xdr:spPr>
        <a:xfrm>
          <a:off x="15246427" y="1697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47796</xdr:rowOff>
    </xdr:from>
    <xdr:to>
      <xdr:col>21</xdr:col>
      <xdr:colOff>212725</xdr:colOff>
      <xdr:row>98</xdr:row>
      <xdr:rowOff>149396</xdr:rowOff>
    </xdr:to>
    <xdr:sp macro="" textlink="">
      <xdr:nvSpPr>
        <xdr:cNvPr id="683" name="円/楕円 682"/>
        <xdr:cNvSpPr/>
      </xdr:nvSpPr>
      <xdr:spPr>
        <a:xfrm>
          <a:off x="14541500" y="168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140523</xdr:rowOff>
    </xdr:from>
    <xdr:ext cx="534377" cy="259045"/>
    <xdr:sp macro="" textlink="">
      <xdr:nvSpPr>
        <xdr:cNvPr id="684" name="テキスト ボックス 683"/>
        <xdr:cNvSpPr txBox="1"/>
      </xdr:nvSpPr>
      <xdr:spPr>
        <a:xfrm>
          <a:off x="14325111" y="169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82790</xdr:rowOff>
    </xdr:from>
    <xdr:to>
      <xdr:col>20</xdr:col>
      <xdr:colOff>9525</xdr:colOff>
      <xdr:row>99</xdr:row>
      <xdr:rowOff>12940</xdr:rowOff>
    </xdr:to>
    <xdr:sp macro="" textlink="">
      <xdr:nvSpPr>
        <xdr:cNvPr id="685" name="円/楕円 684"/>
        <xdr:cNvSpPr/>
      </xdr:nvSpPr>
      <xdr:spPr>
        <a:xfrm>
          <a:off x="13652500" y="168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4067</xdr:rowOff>
    </xdr:from>
    <xdr:ext cx="469744" cy="259045"/>
    <xdr:sp macro="" textlink="">
      <xdr:nvSpPr>
        <xdr:cNvPr id="686" name="テキスト ボックス 685"/>
        <xdr:cNvSpPr txBox="1"/>
      </xdr:nvSpPr>
      <xdr:spPr>
        <a:xfrm>
          <a:off x="13468427" y="1697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50104</xdr:rowOff>
    </xdr:from>
    <xdr:to>
      <xdr:col>18</xdr:col>
      <xdr:colOff>492125</xdr:colOff>
      <xdr:row>98</xdr:row>
      <xdr:rowOff>151704</xdr:rowOff>
    </xdr:to>
    <xdr:sp macro="" textlink="">
      <xdr:nvSpPr>
        <xdr:cNvPr id="687" name="円/楕円 686"/>
        <xdr:cNvSpPr/>
      </xdr:nvSpPr>
      <xdr:spPr>
        <a:xfrm>
          <a:off x="12763500" y="168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142831</xdr:rowOff>
    </xdr:from>
    <xdr:ext cx="534377" cy="259045"/>
    <xdr:sp macro="" textlink="">
      <xdr:nvSpPr>
        <xdr:cNvPr id="688" name="テキスト ボックス 687"/>
        <xdr:cNvSpPr txBox="1"/>
      </xdr:nvSpPr>
      <xdr:spPr>
        <a:xfrm>
          <a:off x="12547111" y="169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112862</xdr:rowOff>
    </xdr:from>
    <xdr:to>
      <xdr:col>32</xdr:col>
      <xdr:colOff>187325</xdr:colOff>
      <xdr:row>38</xdr:row>
      <xdr:rowOff>38339</xdr:rowOff>
    </xdr:to>
    <xdr:cxnSp macro="">
      <xdr:nvCxnSpPr>
        <xdr:cNvPr id="715" name="直線コネクタ 714"/>
        <xdr:cNvCxnSpPr/>
      </xdr:nvCxnSpPr>
      <xdr:spPr>
        <a:xfrm>
          <a:off x="21323300" y="6456512"/>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112862</xdr:rowOff>
    </xdr:from>
    <xdr:to>
      <xdr:col>31</xdr:col>
      <xdr:colOff>34925</xdr:colOff>
      <xdr:row>37</xdr:row>
      <xdr:rowOff>166721</xdr:rowOff>
    </xdr:to>
    <xdr:cxnSp macro="">
      <xdr:nvCxnSpPr>
        <xdr:cNvPr id="718" name="直線コネクタ 717"/>
        <xdr:cNvCxnSpPr/>
      </xdr:nvCxnSpPr>
      <xdr:spPr>
        <a:xfrm flipV="1">
          <a:off x="20434300" y="6456512"/>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116017</xdr:rowOff>
    </xdr:from>
    <xdr:to>
      <xdr:col>29</xdr:col>
      <xdr:colOff>517525</xdr:colOff>
      <xdr:row>37</xdr:row>
      <xdr:rowOff>166721</xdr:rowOff>
    </xdr:to>
    <xdr:cxnSp macro="">
      <xdr:nvCxnSpPr>
        <xdr:cNvPr id="721" name="直線コネクタ 720"/>
        <xdr:cNvCxnSpPr/>
      </xdr:nvCxnSpPr>
      <xdr:spPr>
        <a:xfrm>
          <a:off x="19545300" y="6459667"/>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112542</xdr:rowOff>
    </xdr:from>
    <xdr:to>
      <xdr:col>28</xdr:col>
      <xdr:colOff>314325</xdr:colOff>
      <xdr:row>37</xdr:row>
      <xdr:rowOff>116017</xdr:rowOff>
    </xdr:to>
    <xdr:cxnSp macro="">
      <xdr:nvCxnSpPr>
        <xdr:cNvPr id="724" name="直線コネクタ 723"/>
        <xdr:cNvCxnSpPr/>
      </xdr:nvCxnSpPr>
      <xdr:spPr>
        <a:xfrm>
          <a:off x="18656300" y="645619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158989</xdr:rowOff>
    </xdr:from>
    <xdr:to>
      <xdr:col>32</xdr:col>
      <xdr:colOff>238125</xdr:colOff>
      <xdr:row>38</xdr:row>
      <xdr:rowOff>89139</xdr:rowOff>
    </xdr:to>
    <xdr:sp macro="" textlink="">
      <xdr:nvSpPr>
        <xdr:cNvPr id="734" name="円/楕円 733"/>
        <xdr:cNvSpPr/>
      </xdr:nvSpPr>
      <xdr:spPr>
        <a:xfrm>
          <a:off x="221107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118366</xdr:rowOff>
    </xdr:from>
    <xdr:ext cx="469744" cy="259045"/>
    <xdr:sp macro="" textlink="">
      <xdr:nvSpPr>
        <xdr:cNvPr id="735" name="投資及び出資金該当値テキスト"/>
        <xdr:cNvSpPr txBox="1"/>
      </xdr:nvSpPr>
      <xdr:spPr>
        <a:xfrm>
          <a:off x="22212300" y="6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62062</xdr:rowOff>
    </xdr:from>
    <xdr:to>
      <xdr:col>31</xdr:col>
      <xdr:colOff>85725</xdr:colOff>
      <xdr:row>37</xdr:row>
      <xdr:rowOff>163663</xdr:rowOff>
    </xdr:to>
    <xdr:sp macro="" textlink="">
      <xdr:nvSpPr>
        <xdr:cNvPr id="736" name="円/楕円 735"/>
        <xdr:cNvSpPr/>
      </xdr:nvSpPr>
      <xdr:spPr>
        <a:xfrm>
          <a:off x="21272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8739</xdr:rowOff>
    </xdr:from>
    <xdr:ext cx="469744" cy="259045"/>
    <xdr:sp macro="" textlink="">
      <xdr:nvSpPr>
        <xdr:cNvPr id="737" name="テキスト ボックス 736"/>
        <xdr:cNvSpPr txBox="1"/>
      </xdr:nvSpPr>
      <xdr:spPr>
        <a:xfrm>
          <a:off x="21088427" y="61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115920</xdr:rowOff>
    </xdr:from>
    <xdr:to>
      <xdr:col>29</xdr:col>
      <xdr:colOff>568325</xdr:colOff>
      <xdr:row>38</xdr:row>
      <xdr:rowOff>46070</xdr:rowOff>
    </xdr:to>
    <xdr:sp macro="" textlink="">
      <xdr:nvSpPr>
        <xdr:cNvPr id="738" name="円/楕円 737"/>
        <xdr:cNvSpPr/>
      </xdr:nvSpPr>
      <xdr:spPr>
        <a:xfrm>
          <a:off x="20383500" y="64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62597</xdr:rowOff>
    </xdr:from>
    <xdr:ext cx="469744" cy="259045"/>
    <xdr:sp macro="" textlink="">
      <xdr:nvSpPr>
        <xdr:cNvPr id="739" name="テキスト ボックス 738"/>
        <xdr:cNvSpPr txBox="1"/>
      </xdr:nvSpPr>
      <xdr:spPr>
        <a:xfrm>
          <a:off x="20199427" y="62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65217</xdr:rowOff>
    </xdr:from>
    <xdr:to>
      <xdr:col>28</xdr:col>
      <xdr:colOff>365125</xdr:colOff>
      <xdr:row>37</xdr:row>
      <xdr:rowOff>166817</xdr:rowOff>
    </xdr:to>
    <xdr:sp macro="" textlink="">
      <xdr:nvSpPr>
        <xdr:cNvPr id="740" name="円/楕円 739"/>
        <xdr:cNvSpPr/>
      </xdr:nvSpPr>
      <xdr:spPr>
        <a:xfrm>
          <a:off x="19494500" y="64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11894</xdr:rowOff>
    </xdr:from>
    <xdr:ext cx="469744" cy="259045"/>
    <xdr:sp macro="" textlink="">
      <xdr:nvSpPr>
        <xdr:cNvPr id="741" name="テキスト ボックス 740"/>
        <xdr:cNvSpPr txBox="1"/>
      </xdr:nvSpPr>
      <xdr:spPr>
        <a:xfrm>
          <a:off x="19310427" y="61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61742</xdr:rowOff>
    </xdr:from>
    <xdr:to>
      <xdr:col>27</xdr:col>
      <xdr:colOff>161925</xdr:colOff>
      <xdr:row>37</xdr:row>
      <xdr:rowOff>163342</xdr:rowOff>
    </xdr:to>
    <xdr:sp macro="" textlink="">
      <xdr:nvSpPr>
        <xdr:cNvPr id="742" name="円/楕円 741"/>
        <xdr:cNvSpPr/>
      </xdr:nvSpPr>
      <xdr:spPr>
        <a:xfrm>
          <a:off x="18605500" y="64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8419</xdr:rowOff>
    </xdr:from>
    <xdr:ext cx="469744" cy="259045"/>
    <xdr:sp macro="" textlink="">
      <xdr:nvSpPr>
        <xdr:cNvPr id="743" name="テキスト ボックス 742"/>
        <xdr:cNvSpPr txBox="1"/>
      </xdr:nvSpPr>
      <xdr:spPr>
        <a:xfrm>
          <a:off x="18421427" y="618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130804</xdr:rowOff>
    </xdr:from>
    <xdr:to>
      <xdr:col>32</xdr:col>
      <xdr:colOff>187325</xdr:colOff>
      <xdr:row>58</xdr:row>
      <xdr:rowOff>159283</xdr:rowOff>
    </xdr:to>
    <xdr:cxnSp macro="">
      <xdr:nvCxnSpPr>
        <xdr:cNvPr id="772" name="直線コネクタ 771"/>
        <xdr:cNvCxnSpPr/>
      </xdr:nvCxnSpPr>
      <xdr:spPr>
        <a:xfrm>
          <a:off x="21323300" y="9732004"/>
          <a:ext cx="838200" cy="37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130804</xdr:rowOff>
    </xdr:from>
    <xdr:to>
      <xdr:col>31</xdr:col>
      <xdr:colOff>34925</xdr:colOff>
      <xdr:row>58</xdr:row>
      <xdr:rowOff>161169</xdr:rowOff>
    </xdr:to>
    <xdr:cxnSp macro="">
      <xdr:nvCxnSpPr>
        <xdr:cNvPr id="775" name="直線コネクタ 774"/>
        <xdr:cNvCxnSpPr/>
      </xdr:nvCxnSpPr>
      <xdr:spPr>
        <a:xfrm flipV="1">
          <a:off x="20434300" y="9732004"/>
          <a:ext cx="889000" cy="3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161169</xdr:rowOff>
    </xdr:from>
    <xdr:to>
      <xdr:col>29</xdr:col>
      <xdr:colOff>517525</xdr:colOff>
      <xdr:row>58</xdr:row>
      <xdr:rowOff>161913</xdr:rowOff>
    </xdr:to>
    <xdr:cxnSp macro="">
      <xdr:nvCxnSpPr>
        <xdr:cNvPr id="778" name="直線コネクタ 777"/>
        <xdr:cNvCxnSpPr/>
      </xdr:nvCxnSpPr>
      <xdr:spPr>
        <a:xfrm flipV="1">
          <a:off x="19545300" y="1010526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161913</xdr:rowOff>
    </xdr:from>
    <xdr:to>
      <xdr:col>28</xdr:col>
      <xdr:colOff>314325</xdr:colOff>
      <xdr:row>58</xdr:row>
      <xdr:rowOff>162502</xdr:rowOff>
    </xdr:to>
    <xdr:cxnSp macro="">
      <xdr:nvCxnSpPr>
        <xdr:cNvPr id="781" name="直線コネクタ 780"/>
        <xdr:cNvCxnSpPr/>
      </xdr:nvCxnSpPr>
      <xdr:spPr>
        <a:xfrm flipV="1">
          <a:off x="18656300" y="1010601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108483</xdr:rowOff>
    </xdr:from>
    <xdr:to>
      <xdr:col>32</xdr:col>
      <xdr:colOff>238125</xdr:colOff>
      <xdr:row>59</xdr:row>
      <xdr:rowOff>38633</xdr:rowOff>
    </xdr:to>
    <xdr:sp macro="" textlink="">
      <xdr:nvSpPr>
        <xdr:cNvPr id="791" name="円/楕円 790"/>
        <xdr:cNvSpPr/>
      </xdr:nvSpPr>
      <xdr:spPr>
        <a:xfrm>
          <a:off x="221107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23410</xdr:rowOff>
    </xdr:from>
    <xdr:ext cx="469744" cy="259045"/>
    <xdr:sp macro="" textlink="">
      <xdr:nvSpPr>
        <xdr:cNvPr id="792" name="貸付金該当値テキスト"/>
        <xdr:cNvSpPr txBox="1"/>
      </xdr:nvSpPr>
      <xdr:spPr>
        <a:xfrm>
          <a:off x="22212300" y="99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80004</xdr:rowOff>
    </xdr:from>
    <xdr:to>
      <xdr:col>31</xdr:col>
      <xdr:colOff>85725</xdr:colOff>
      <xdr:row>57</xdr:row>
      <xdr:rowOff>10154</xdr:rowOff>
    </xdr:to>
    <xdr:sp macro="" textlink="">
      <xdr:nvSpPr>
        <xdr:cNvPr id="793" name="円/楕円 792"/>
        <xdr:cNvSpPr/>
      </xdr:nvSpPr>
      <xdr:spPr>
        <a:xfrm>
          <a:off x="21272500" y="9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26681</xdr:rowOff>
    </xdr:from>
    <xdr:ext cx="534377" cy="259045"/>
    <xdr:sp macro="" textlink="">
      <xdr:nvSpPr>
        <xdr:cNvPr id="794" name="テキスト ボックス 793"/>
        <xdr:cNvSpPr txBox="1"/>
      </xdr:nvSpPr>
      <xdr:spPr>
        <a:xfrm>
          <a:off x="21056111" y="94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110369</xdr:rowOff>
    </xdr:from>
    <xdr:to>
      <xdr:col>29</xdr:col>
      <xdr:colOff>568325</xdr:colOff>
      <xdr:row>59</xdr:row>
      <xdr:rowOff>40519</xdr:rowOff>
    </xdr:to>
    <xdr:sp macro="" textlink="">
      <xdr:nvSpPr>
        <xdr:cNvPr id="795" name="円/楕円 794"/>
        <xdr:cNvSpPr/>
      </xdr:nvSpPr>
      <xdr:spPr>
        <a:xfrm>
          <a:off x="20383500" y="100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31646</xdr:rowOff>
    </xdr:from>
    <xdr:ext cx="469744" cy="259045"/>
    <xdr:sp macro="" textlink="">
      <xdr:nvSpPr>
        <xdr:cNvPr id="796" name="テキスト ボックス 795"/>
        <xdr:cNvSpPr txBox="1"/>
      </xdr:nvSpPr>
      <xdr:spPr>
        <a:xfrm>
          <a:off x="20199427" y="10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111113</xdr:rowOff>
    </xdr:from>
    <xdr:to>
      <xdr:col>28</xdr:col>
      <xdr:colOff>365125</xdr:colOff>
      <xdr:row>59</xdr:row>
      <xdr:rowOff>41263</xdr:rowOff>
    </xdr:to>
    <xdr:sp macro="" textlink="">
      <xdr:nvSpPr>
        <xdr:cNvPr id="797" name="円/楕円 796"/>
        <xdr:cNvSpPr/>
      </xdr:nvSpPr>
      <xdr:spPr>
        <a:xfrm>
          <a:off x="19494500" y="100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32390</xdr:rowOff>
    </xdr:from>
    <xdr:ext cx="469744" cy="259045"/>
    <xdr:sp macro="" textlink="">
      <xdr:nvSpPr>
        <xdr:cNvPr id="798" name="テキスト ボックス 797"/>
        <xdr:cNvSpPr txBox="1"/>
      </xdr:nvSpPr>
      <xdr:spPr>
        <a:xfrm>
          <a:off x="19310427" y="101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111702</xdr:rowOff>
    </xdr:from>
    <xdr:to>
      <xdr:col>27</xdr:col>
      <xdr:colOff>161925</xdr:colOff>
      <xdr:row>59</xdr:row>
      <xdr:rowOff>41852</xdr:rowOff>
    </xdr:to>
    <xdr:sp macro="" textlink="">
      <xdr:nvSpPr>
        <xdr:cNvPr id="799" name="円/楕円 798"/>
        <xdr:cNvSpPr/>
      </xdr:nvSpPr>
      <xdr:spPr>
        <a:xfrm>
          <a:off x="18605500" y="100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32979</xdr:rowOff>
    </xdr:from>
    <xdr:ext cx="469744" cy="259045"/>
    <xdr:sp macro="" textlink="">
      <xdr:nvSpPr>
        <xdr:cNvPr id="800" name="テキスト ボックス 799"/>
        <xdr:cNvSpPr txBox="1"/>
      </xdr:nvSpPr>
      <xdr:spPr>
        <a:xfrm>
          <a:off x="18421427" y="101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114306</xdr:rowOff>
    </xdr:from>
    <xdr:to>
      <xdr:col>32</xdr:col>
      <xdr:colOff>187325</xdr:colOff>
      <xdr:row>75</xdr:row>
      <xdr:rowOff>63386</xdr:rowOff>
    </xdr:to>
    <xdr:cxnSp macro="">
      <xdr:nvCxnSpPr>
        <xdr:cNvPr id="830" name="直線コネクタ 829"/>
        <xdr:cNvCxnSpPr/>
      </xdr:nvCxnSpPr>
      <xdr:spPr>
        <a:xfrm flipV="1">
          <a:off x="21323300" y="12801606"/>
          <a:ext cx="8382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47289</xdr:rowOff>
    </xdr:from>
    <xdr:to>
      <xdr:col>31</xdr:col>
      <xdr:colOff>34925</xdr:colOff>
      <xdr:row>75</xdr:row>
      <xdr:rowOff>63386</xdr:rowOff>
    </xdr:to>
    <xdr:cxnSp macro="">
      <xdr:nvCxnSpPr>
        <xdr:cNvPr id="833" name="直線コネクタ 832"/>
        <xdr:cNvCxnSpPr/>
      </xdr:nvCxnSpPr>
      <xdr:spPr>
        <a:xfrm>
          <a:off x="20434300" y="12906039"/>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47289</xdr:rowOff>
    </xdr:from>
    <xdr:to>
      <xdr:col>29</xdr:col>
      <xdr:colOff>517525</xdr:colOff>
      <xdr:row>75</xdr:row>
      <xdr:rowOff>139776</xdr:rowOff>
    </xdr:to>
    <xdr:cxnSp macro="">
      <xdr:nvCxnSpPr>
        <xdr:cNvPr id="836" name="直線コネクタ 835"/>
        <xdr:cNvCxnSpPr/>
      </xdr:nvCxnSpPr>
      <xdr:spPr>
        <a:xfrm flipV="1">
          <a:off x="19545300" y="12906039"/>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139776</xdr:rowOff>
    </xdr:from>
    <xdr:to>
      <xdr:col>28</xdr:col>
      <xdr:colOff>314325</xdr:colOff>
      <xdr:row>76</xdr:row>
      <xdr:rowOff>63767</xdr:rowOff>
    </xdr:to>
    <xdr:cxnSp macro="">
      <xdr:nvCxnSpPr>
        <xdr:cNvPr id="839" name="直線コネクタ 838"/>
        <xdr:cNvCxnSpPr/>
      </xdr:nvCxnSpPr>
      <xdr:spPr>
        <a:xfrm flipV="1">
          <a:off x="18656300" y="12998526"/>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63506</xdr:rowOff>
    </xdr:from>
    <xdr:to>
      <xdr:col>32</xdr:col>
      <xdr:colOff>238125</xdr:colOff>
      <xdr:row>74</xdr:row>
      <xdr:rowOff>165106</xdr:rowOff>
    </xdr:to>
    <xdr:sp macro="" textlink="">
      <xdr:nvSpPr>
        <xdr:cNvPr id="849" name="円/楕円 848"/>
        <xdr:cNvSpPr/>
      </xdr:nvSpPr>
      <xdr:spPr>
        <a:xfrm>
          <a:off x="221107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41933</xdr:rowOff>
    </xdr:from>
    <xdr:ext cx="534377" cy="259045"/>
    <xdr:sp macro="" textlink="">
      <xdr:nvSpPr>
        <xdr:cNvPr id="850" name="繰出金該当値テキスト"/>
        <xdr:cNvSpPr txBox="1"/>
      </xdr:nvSpPr>
      <xdr:spPr>
        <a:xfrm>
          <a:off x="22212300" y="127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12586</xdr:rowOff>
    </xdr:from>
    <xdr:to>
      <xdr:col>31</xdr:col>
      <xdr:colOff>85725</xdr:colOff>
      <xdr:row>75</xdr:row>
      <xdr:rowOff>114186</xdr:rowOff>
    </xdr:to>
    <xdr:sp macro="" textlink="">
      <xdr:nvSpPr>
        <xdr:cNvPr id="851" name="円/楕円 850"/>
        <xdr:cNvSpPr/>
      </xdr:nvSpPr>
      <xdr:spPr>
        <a:xfrm>
          <a:off x="21272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105313</xdr:rowOff>
    </xdr:from>
    <xdr:ext cx="534377" cy="259045"/>
    <xdr:sp macro="" textlink="">
      <xdr:nvSpPr>
        <xdr:cNvPr id="852" name="テキスト ボックス 851"/>
        <xdr:cNvSpPr txBox="1"/>
      </xdr:nvSpPr>
      <xdr:spPr>
        <a:xfrm>
          <a:off x="21056111"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167939</xdr:rowOff>
    </xdr:from>
    <xdr:to>
      <xdr:col>29</xdr:col>
      <xdr:colOff>568325</xdr:colOff>
      <xdr:row>75</xdr:row>
      <xdr:rowOff>98089</xdr:rowOff>
    </xdr:to>
    <xdr:sp macro="" textlink="">
      <xdr:nvSpPr>
        <xdr:cNvPr id="853" name="円/楕円 852"/>
        <xdr:cNvSpPr/>
      </xdr:nvSpPr>
      <xdr:spPr>
        <a:xfrm>
          <a:off x="20383500" y="128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89216</xdr:rowOff>
    </xdr:from>
    <xdr:ext cx="534377" cy="259045"/>
    <xdr:sp macro="" textlink="">
      <xdr:nvSpPr>
        <xdr:cNvPr id="854" name="テキスト ボックス 853"/>
        <xdr:cNvSpPr txBox="1"/>
      </xdr:nvSpPr>
      <xdr:spPr>
        <a:xfrm>
          <a:off x="20167111" y="129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88976</xdr:rowOff>
    </xdr:from>
    <xdr:to>
      <xdr:col>28</xdr:col>
      <xdr:colOff>365125</xdr:colOff>
      <xdr:row>76</xdr:row>
      <xdr:rowOff>19126</xdr:rowOff>
    </xdr:to>
    <xdr:sp macro="" textlink="">
      <xdr:nvSpPr>
        <xdr:cNvPr id="855" name="円/楕円 854"/>
        <xdr:cNvSpPr/>
      </xdr:nvSpPr>
      <xdr:spPr>
        <a:xfrm>
          <a:off x="19494500" y="129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10253</xdr:rowOff>
    </xdr:from>
    <xdr:ext cx="534377" cy="259045"/>
    <xdr:sp macro="" textlink="">
      <xdr:nvSpPr>
        <xdr:cNvPr id="856" name="テキスト ボックス 855"/>
        <xdr:cNvSpPr txBox="1"/>
      </xdr:nvSpPr>
      <xdr:spPr>
        <a:xfrm>
          <a:off x="19278111" y="130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12967</xdr:rowOff>
    </xdr:from>
    <xdr:to>
      <xdr:col>27</xdr:col>
      <xdr:colOff>161925</xdr:colOff>
      <xdr:row>76</xdr:row>
      <xdr:rowOff>114567</xdr:rowOff>
    </xdr:to>
    <xdr:sp macro="" textlink="">
      <xdr:nvSpPr>
        <xdr:cNvPr id="857" name="円/楕円 856"/>
        <xdr:cNvSpPr/>
      </xdr:nvSpPr>
      <xdr:spPr>
        <a:xfrm>
          <a:off x="186055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105694</xdr:rowOff>
    </xdr:from>
    <xdr:ext cx="534377" cy="259045"/>
    <xdr:sp macro="" textlink="">
      <xdr:nvSpPr>
        <xdr:cNvPr id="858" name="テキスト ボックス 857"/>
        <xdr:cNvSpPr txBox="1"/>
      </xdr:nvSpPr>
      <xdr:spPr>
        <a:xfrm>
          <a:off x="18389111" y="131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類似団体よりも低い数値であるが年々、増加傾向にある。住民一人当たりのコスト増の要因として人口減によるものと思われる。物件費も類似団体より低い数値であるが昨年度の当市を比較すると</a:t>
          </a:r>
          <a:r>
            <a:rPr kumimoji="1" lang="en-US" altLang="ja-JP" sz="1100">
              <a:solidFill>
                <a:schemeClr val="dk1"/>
              </a:solidFill>
              <a:effectLst/>
              <a:latin typeface="+mn-lt"/>
              <a:ea typeface="+mn-ea"/>
              <a:cs typeface="+mn-cs"/>
            </a:rPr>
            <a:t>9,175</a:t>
          </a:r>
          <a:r>
            <a:rPr kumimoji="1" lang="ja-JP" altLang="ja-JP" sz="1100">
              <a:solidFill>
                <a:schemeClr val="dk1"/>
              </a:solidFill>
              <a:effectLst/>
              <a:latin typeface="+mn-lt"/>
              <a:ea typeface="+mn-ea"/>
              <a:cs typeface="+mn-cs"/>
            </a:rPr>
            <a:t>円増となっている。維持補修費について平成２７年度は類似団体よりも高い数値となっており、当市においても近年、増加傾向にあり、要因の一つとしては施設の老朽化による修理等の増加によるものである。扶助費について類似団体も同じ状況であるが近年、増加傾向にある。主な要因としては類似団体よりも高齢化率が高く老人福祉費等の増加によるものと思われる。補助費等について、平成２７年度は類似団体よりも低い数値となっている。普通建設事業については（うち新規整備、うち更新整備）ともに類似団体よりも低い数値となっているが、マテリアルリサイクル建設事業、温泉保養宿泊施設再生整備事業および広域クリーンセンター建設事業等の大型事業を予定しているため、今後は増となる要因がある。災害復旧事業は自然的要因により左右されるが平成２７年度は大規模な災害が少なかったため類似団体よりも低い数値となった。公債費について類似団体よりは低い数値となっているが当市の値で見ると近年、増加傾向にある。今後も大型事業実施に伴い起債の借入れに伴う公債費の増が懸念される。積立金について類似団体よりは低い数値となっているが、当市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17,387</a:t>
          </a:r>
          <a:r>
            <a:rPr kumimoji="1" lang="ja-JP" altLang="ja-JP" sz="1100">
              <a:solidFill>
                <a:schemeClr val="dk1"/>
              </a:solidFill>
              <a:effectLst/>
              <a:latin typeface="+mn-lt"/>
              <a:ea typeface="+mn-ea"/>
              <a:cs typeface="+mn-cs"/>
            </a:rPr>
            <a:t>円の増となっている。主な要因は財政調整基金および減債基金等の増によるものである。投資および出資金について以前より類似団体より高い数値となっている。貸付金について平成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年度は類似団体より高い数値となっていたが平成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年度は類似団体より低くなっている。繰出金については類似団体よりも低い数値で推移しているが当市の昨年度と比較すると</a:t>
          </a:r>
          <a:r>
            <a:rPr kumimoji="1" lang="en-US" altLang="ja-JP" sz="1100">
              <a:solidFill>
                <a:schemeClr val="dk1"/>
              </a:solidFill>
              <a:effectLst/>
              <a:latin typeface="+mn-lt"/>
              <a:ea typeface="+mn-ea"/>
              <a:cs typeface="+mn-cs"/>
            </a:rPr>
            <a:t>6,327</a:t>
          </a:r>
          <a:r>
            <a:rPr kumimoji="1" lang="ja-JP" altLang="ja-JP" sz="1100">
              <a:solidFill>
                <a:schemeClr val="dk1"/>
              </a:solidFill>
              <a:effectLst/>
              <a:latin typeface="+mn-lt"/>
              <a:ea typeface="+mn-ea"/>
              <a:cs typeface="+mn-cs"/>
            </a:rPr>
            <a:t>円の増となっている。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37592</xdr:rowOff>
    </xdr:from>
    <xdr:to>
      <xdr:col>6</xdr:col>
      <xdr:colOff>511175</xdr:colOff>
      <xdr:row>32</xdr:row>
      <xdr:rowOff>72263</xdr:rowOff>
    </xdr:to>
    <xdr:cxnSp macro="">
      <xdr:nvCxnSpPr>
        <xdr:cNvPr id="61" name="直線コネクタ 60"/>
        <xdr:cNvCxnSpPr/>
      </xdr:nvCxnSpPr>
      <xdr:spPr>
        <a:xfrm flipV="1">
          <a:off x="3797300" y="5523992"/>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149034</xdr:rowOff>
    </xdr:from>
    <xdr:to>
      <xdr:col>5</xdr:col>
      <xdr:colOff>358775</xdr:colOff>
      <xdr:row>32</xdr:row>
      <xdr:rowOff>72263</xdr:rowOff>
    </xdr:to>
    <xdr:cxnSp macro="">
      <xdr:nvCxnSpPr>
        <xdr:cNvPr id="64" name="直線コネクタ 63"/>
        <xdr:cNvCxnSpPr/>
      </xdr:nvCxnSpPr>
      <xdr:spPr>
        <a:xfrm>
          <a:off x="2908300" y="5463984"/>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149034</xdr:rowOff>
    </xdr:from>
    <xdr:to>
      <xdr:col>4</xdr:col>
      <xdr:colOff>155575</xdr:colOff>
      <xdr:row>32</xdr:row>
      <xdr:rowOff>142558</xdr:rowOff>
    </xdr:to>
    <xdr:cxnSp macro="">
      <xdr:nvCxnSpPr>
        <xdr:cNvPr id="67" name="直線コネクタ 66"/>
        <xdr:cNvCxnSpPr/>
      </xdr:nvCxnSpPr>
      <xdr:spPr>
        <a:xfrm flipV="1">
          <a:off x="2019300" y="5463984"/>
          <a:ext cx="889000" cy="1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11493</xdr:rowOff>
    </xdr:from>
    <xdr:to>
      <xdr:col>2</xdr:col>
      <xdr:colOff>638175</xdr:colOff>
      <xdr:row>32</xdr:row>
      <xdr:rowOff>142558</xdr:rowOff>
    </xdr:to>
    <xdr:cxnSp macro="">
      <xdr:nvCxnSpPr>
        <xdr:cNvPr id="70" name="直線コネクタ 69"/>
        <xdr:cNvCxnSpPr/>
      </xdr:nvCxnSpPr>
      <xdr:spPr>
        <a:xfrm>
          <a:off x="1130300" y="5497893"/>
          <a:ext cx="889000" cy="1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158242</xdr:rowOff>
    </xdr:from>
    <xdr:to>
      <xdr:col>6</xdr:col>
      <xdr:colOff>561975</xdr:colOff>
      <xdr:row>32</xdr:row>
      <xdr:rowOff>88392</xdr:rowOff>
    </xdr:to>
    <xdr:sp macro="" textlink="">
      <xdr:nvSpPr>
        <xdr:cNvPr id="80" name="円/楕円 79"/>
        <xdr:cNvSpPr/>
      </xdr:nvSpPr>
      <xdr:spPr>
        <a:xfrm>
          <a:off x="45847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9669</xdr:rowOff>
    </xdr:from>
    <xdr:ext cx="469744" cy="259045"/>
    <xdr:sp macro="" textlink="">
      <xdr:nvSpPr>
        <xdr:cNvPr id="81" name="議会費該当値テキスト"/>
        <xdr:cNvSpPr txBox="1"/>
      </xdr:nvSpPr>
      <xdr:spPr>
        <a:xfrm>
          <a:off x="4686300"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21463</xdr:rowOff>
    </xdr:from>
    <xdr:to>
      <xdr:col>5</xdr:col>
      <xdr:colOff>409575</xdr:colOff>
      <xdr:row>32</xdr:row>
      <xdr:rowOff>123063</xdr:rowOff>
    </xdr:to>
    <xdr:sp macro="" textlink="">
      <xdr:nvSpPr>
        <xdr:cNvPr id="82" name="円/楕円 81"/>
        <xdr:cNvSpPr/>
      </xdr:nvSpPr>
      <xdr:spPr>
        <a:xfrm>
          <a:off x="3746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139590</xdr:rowOff>
    </xdr:from>
    <xdr:ext cx="469744" cy="259045"/>
    <xdr:sp macro="" textlink="">
      <xdr:nvSpPr>
        <xdr:cNvPr id="83" name="テキスト ボックス 82"/>
        <xdr:cNvSpPr txBox="1"/>
      </xdr:nvSpPr>
      <xdr:spPr>
        <a:xfrm>
          <a:off x="3562427"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98234</xdr:rowOff>
    </xdr:from>
    <xdr:to>
      <xdr:col>4</xdr:col>
      <xdr:colOff>206375</xdr:colOff>
      <xdr:row>32</xdr:row>
      <xdr:rowOff>28384</xdr:rowOff>
    </xdr:to>
    <xdr:sp macro="" textlink="">
      <xdr:nvSpPr>
        <xdr:cNvPr id="84" name="円/楕円 83"/>
        <xdr:cNvSpPr/>
      </xdr:nvSpPr>
      <xdr:spPr>
        <a:xfrm>
          <a:off x="2857500" y="5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44911</xdr:rowOff>
    </xdr:from>
    <xdr:ext cx="469744" cy="259045"/>
    <xdr:sp macro="" textlink="">
      <xdr:nvSpPr>
        <xdr:cNvPr id="85" name="テキスト ボックス 84"/>
        <xdr:cNvSpPr txBox="1"/>
      </xdr:nvSpPr>
      <xdr:spPr>
        <a:xfrm>
          <a:off x="2673427" y="518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91758</xdr:rowOff>
    </xdr:from>
    <xdr:to>
      <xdr:col>3</xdr:col>
      <xdr:colOff>3175</xdr:colOff>
      <xdr:row>33</xdr:row>
      <xdr:rowOff>21908</xdr:rowOff>
    </xdr:to>
    <xdr:sp macro="" textlink="">
      <xdr:nvSpPr>
        <xdr:cNvPr id="86" name="円/楕円 85"/>
        <xdr:cNvSpPr/>
      </xdr:nvSpPr>
      <xdr:spPr>
        <a:xfrm>
          <a:off x="1968500" y="5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38435</xdr:rowOff>
    </xdr:from>
    <xdr:ext cx="469744" cy="259045"/>
    <xdr:sp macro="" textlink="">
      <xdr:nvSpPr>
        <xdr:cNvPr id="87" name="テキスト ボックス 86"/>
        <xdr:cNvSpPr txBox="1"/>
      </xdr:nvSpPr>
      <xdr:spPr>
        <a:xfrm>
          <a:off x="1784427" y="53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132143</xdr:rowOff>
    </xdr:from>
    <xdr:to>
      <xdr:col>1</xdr:col>
      <xdr:colOff>485775</xdr:colOff>
      <xdr:row>32</xdr:row>
      <xdr:rowOff>62293</xdr:rowOff>
    </xdr:to>
    <xdr:sp macro="" textlink="">
      <xdr:nvSpPr>
        <xdr:cNvPr id="88" name="円/楕円 87"/>
        <xdr:cNvSpPr/>
      </xdr:nvSpPr>
      <xdr:spPr>
        <a:xfrm>
          <a:off x="1079500" y="54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78820</xdr:rowOff>
    </xdr:from>
    <xdr:ext cx="469744" cy="259045"/>
    <xdr:sp macro="" textlink="">
      <xdr:nvSpPr>
        <xdr:cNvPr id="89" name="テキスト ボックス 88"/>
        <xdr:cNvSpPr txBox="1"/>
      </xdr:nvSpPr>
      <xdr:spPr>
        <a:xfrm>
          <a:off x="895427" y="52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59775</xdr:rowOff>
    </xdr:from>
    <xdr:to>
      <xdr:col>6</xdr:col>
      <xdr:colOff>511175</xdr:colOff>
      <xdr:row>58</xdr:row>
      <xdr:rowOff>98497</xdr:rowOff>
    </xdr:to>
    <xdr:cxnSp macro="">
      <xdr:nvCxnSpPr>
        <xdr:cNvPr id="118" name="直線コネクタ 117"/>
        <xdr:cNvCxnSpPr/>
      </xdr:nvCxnSpPr>
      <xdr:spPr>
        <a:xfrm flipV="1">
          <a:off x="3797300" y="10003875"/>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62947</xdr:rowOff>
    </xdr:from>
    <xdr:to>
      <xdr:col>5</xdr:col>
      <xdr:colOff>358775</xdr:colOff>
      <xdr:row>58</xdr:row>
      <xdr:rowOff>98497</xdr:rowOff>
    </xdr:to>
    <xdr:cxnSp macro="">
      <xdr:nvCxnSpPr>
        <xdr:cNvPr id="121" name="直線コネクタ 120"/>
        <xdr:cNvCxnSpPr/>
      </xdr:nvCxnSpPr>
      <xdr:spPr>
        <a:xfrm>
          <a:off x="2908300" y="10007047"/>
          <a:ext cx="889000" cy="3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62947</xdr:rowOff>
    </xdr:from>
    <xdr:to>
      <xdr:col>4</xdr:col>
      <xdr:colOff>155575</xdr:colOff>
      <xdr:row>58</xdr:row>
      <xdr:rowOff>110775</xdr:rowOff>
    </xdr:to>
    <xdr:cxnSp macro="">
      <xdr:nvCxnSpPr>
        <xdr:cNvPr id="124" name="直線コネクタ 123"/>
        <xdr:cNvCxnSpPr/>
      </xdr:nvCxnSpPr>
      <xdr:spPr>
        <a:xfrm flipV="1">
          <a:off x="2019300" y="10007047"/>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85282</xdr:rowOff>
    </xdr:from>
    <xdr:to>
      <xdr:col>2</xdr:col>
      <xdr:colOff>638175</xdr:colOff>
      <xdr:row>58</xdr:row>
      <xdr:rowOff>110775</xdr:rowOff>
    </xdr:to>
    <xdr:cxnSp macro="">
      <xdr:nvCxnSpPr>
        <xdr:cNvPr id="127" name="直線コネクタ 126"/>
        <xdr:cNvCxnSpPr/>
      </xdr:nvCxnSpPr>
      <xdr:spPr>
        <a:xfrm>
          <a:off x="1130300" y="10029382"/>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8975</xdr:rowOff>
    </xdr:from>
    <xdr:to>
      <xdr:col>6</xdr:col>
      <xdr:colOff>561975</xdr:colOff>
      <xdr:row>58</xdr:row>
      <xdr:rowOff>110575</xdr:rowOff>
    </xdr:to>
    <xdr:sp macro="" textlink="">
      <xdr:nvSpPr>
        <xdr:cNvPr id="137" name="円/楕円 136"/>
        <xdr:cNvSpPr/>
      </xdr:nvSpPr>
      <xdr:spPr>
        <a:xfrm>
          <a:off x="4584700" y="99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47697</xdr:rowOff>
    </xdr:from>
    <xdr:to>
      <xdr:col>5</xdr:col>
      <xdr:colOff>409575</xdr:colOff>
      <xdr:row>58</xdr:row>
      <xdr:rowOff>149297</xdr:rowOff>
    </xdr:to>
    <xdr:sp macro="" textlink="">
      <xdr:nvSpPr>
        <xdr:cNvPr id="139" name="円/楕円 138"/>
        <xdr:cNvSpPr/>
      </xdr:nvSpPr>
      <xdr:spPr>
        <a:xfrm>
          <a:off x="3746500" y="99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140424</xdr:rowOff>
    </xdr:from>
    <xdr:ext cx="534377" cy="259045"/>
    <xdr:sp macro="" textlink="">
      <xdr:nvSpPr>
        <xdr:cNvPr id="140" name="テキスト ボックス 139"/>
        <xdr:cNvSpPr txBox="1"/>
      </xdr:nvSpPr>
      <xdr:spPr>
        <a:xfrm>
          <a:off x="3530111" y="100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12147</xdr:rowOff>
    </xdr:from>
    <xdr:to>
      <xdr:col>4</xdr:col>
      <xdr:colOff>206375</xdr:colOff>
      <xdr:row>58</xdr:row>
      <xdr:rowOff>113747</xdr:rowOff>
    </xdr:to>
    <xdr:sp macro="" textlink="">
      <xdr:nvSpPr>
        <xdr:cNvPr id="141" name="円/楕円 140"/>
        <xdr:cNvSpPr/>
      </xdr:nvSpPr>
      <xdr:spPr>
        <a:xfrm>
          <a:off x="2857500" y="99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104874</xdr:rowOff>
    </xdr:from>
    <xdr:ext cx="534377" cy="259045"/>
    <xdr:sp macro="" textlink="">
      <xdr:nvSpPr>
        <xdr:cNvPr id="142" name="テキスト ボックス 141"/>
        <xdr:cNvSpPr txBox="1"/>
      </xdr:nvSpPr>
      <xdr:spPr>
        <a:xfrm>
          <a:off x="2641111" y="1004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59975</xdr:rowOff>
    </xdr:from>
    <xdr:to>
      <xdr:col>3</xdr:col>
      <xdr:colOff>3175</xdr:colOff>
      <xdr:row>58</xdr:row>
      <xdr:rowOff>161575</xdr:rowOff>
    </xdr:to>
    <xdr:sp macro="" textlink="">
      <xdr:nvSpPr>
        <xdr:cNvPr id="143" name="円/楕円 142"/>
        <xdr:cNvSpPr/>
      </xdr:nvSpPr>
      <xdr:spPr>
        <a:xfrm>
          <a:off x="1968500" y="100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152702</xdr:rowOff>
    </xdr:from>
    <xdr:ext cx="534377" cy="259045"/>
    <xdr:sp macro="" textlink="">
      <xdr:nvSpPr>
        <xdr:cNvPr id="144" name="テキスト ボックス 143"/>
        <xdr:cNvSpPr txBox="1"/>
      </xdr:nvSpPr>
      <xdr:spPr>
        <a:xfrm>
          <a:off x="1752111" y="100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34482</xdr:rowOff>
    </xdr:from>
    <xdr:to>
      <xdr:col>1</xdr:col>
      <xdr:colOff>485775</xdr:colOff>
      <xdr:row>58</xdr:row>
      <xdr:rowOff>136082</xdr:rowOff>
    </xdr:to>
    <xdr:sp macro="" textlink="">
      <xdr:nvSpPr>
        <xdr:cNvPr id="145" name="円/楕円 144"/>
        <xdr:cNvSpPr/>
      </xdr:nvSpPr>
      <xdr:spPr>
        <a:xfrm>
          <a:off x="1079500" y="99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127209</xdr:rowOff>
    </xdr:from>
    <xdr:ext cx="534377" cy="259045"/>
    <xdr:sp macro="" textlink="">
      <xdr:nvSpPr>
        <xdr:cNvPr id="146" name="テキスト ボックス 145"/>
        <xdr:cNvSpPr txBox="1"/>
      </xdr:nvSpPr>
      <xdr:spPr>
        <a:xfrm>
          <a:off x="863111" y="100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59332</xdr:rowOff>
    </xdr:from>
    <xdr:to>
      <xdr:col>6</xdr:col>
      <xdr:colOff>511175</xdr:colOff>
      <xdr:row>75</xdr:row>
      <xdr:rowOff>165533</xdr:rowOff>
    </xdr:to>
    <xdr:cxnSp macro="">
      <xdr:nvCxnSpPr>
        <xdr:cNvPr id="176" name="直線コネクタ 175"/>
        <xdr:cNvCxnSpPr/>
      </xdr:nvCxnSpPr>
      <xdr:spPr>
        <a:xfrm flipV="1">
          <a:off x="3797300" y="12918082"/>
          <a:ext cx="838200" cy="10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165533</xdr:rowOff>
    </xdr:from>
    <xdr:to>
      <xdr:col>5</xdr:col>
      <xdr:colOff>358775</xdr:colOff>
      <xdr:row>76</xdr:row>
      <xdr:rowOff>75670</xdr:rowOff>
    </xdr:to>
    <xdr:cxnSp macro="">
      <xdr:nvCxnSpPr>
        <xdr:cNvPr id="179" name="直線コネクタ 178"/>
        <xdr:cNvCxnSpPr/>
      </xdr:nvCxnSpPr>
      <xdr:spPr>
        <a:xfrm flipV="1">
          <a:off x="2908300" y="13024283"/>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43238</xdr:rowOff>
    </xdr:from>
    <xdr:to>
      <xdr:col>4</xdr:col>
      <xdr:colOff>155575</xdr:colOff>
      <xdr:row>76</xdr:row>
      <xdr:rowOff>75670</xdr:rowOff>
    </xdr:to>
    <xdr:cxnSp macro="">
      <xdr:nvCxnSpPr>
        <xdr:cNvPr id="182" name="直線コネクタ 181"/>
        <xdr:cNvCxnSpPr/>
      </xdr:nvCxnSpPr>
      <xdr:spPr>
        <a:xfrm>
          <a:off x="2019300" y="13073438"/>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43238</xdr:rowOff>
    </xdr:from>
    <xdr:to>
      <xdr:col>2</xdr:col>
      <xdr:colOff>638175</xdr:colOff>
      <xdr:row>76</xdr:row>
      <xdr:rowOff>162796</xdr:rowOff>
    </xdr:to>
    <xdr:cxnSp macro="">
      <xdr:nvCxnSpPr>
        <xdr:cNvPr id="185" name="直線コネクタ 184"/>
        <xdr:cNvCxnSpPr/>
      </xdr:nvCxnSpPr>
      <xdr:spPr>
        <a:xfrm flipV="1">
          <a:off x="1130300" y="13073438"/>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8532</xdr:rowOff>
    </xdr:from>
    <xdr:to>
      <xdr:col>6</xdr:col>
      <xdr:colOff>561975</xdr:colOff>
      <xdr:row>75</xdr:row>
      <xdr:rowOff>110132</xdr:rowOff>
    </xdr:to>
    <xdr:sp macro="" textlink="">
      <xdr:nvSpPr>
        <xdr:cNvPr id="195" name="円/楕円 194"/>
        <xdr:cNvSpPr/>
      </xdr:nvSpPr>
      <xdr:spPr>
        <a:xfrm>
          <a:off x="4584700" y="12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31409</xdr:rowOff>
    </xdr:from>
    <xdr:ext cx="599010" cy="259045"/>
    <xdr:sp macro="" textlink="">
      <xdr:nvSpPr>
        <xdr:cNvPr id="196" name="民生費該当値テキスト"/>
        <xdr:cNvSpPr txBox="1"/>
      </xdr:nvSpPr>
      <xdr:spPr>
        <a:xfrm>
          <a:off x="4686300" y="127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114732</xdr:rowOff>
    </xdr:from>
    <xdr:to>
      <xdr:col>5</xdr:col>
      <xdr:colOff>409575</xdr:colOff>
      <xdr:row>76</xdr:row>
      <xdr:rowOff>44881</xdr:rowOff>
    </xdr:to>
    <xdr:sp macro="" textlink="">
      <xdr:nvSpPr>
        <xdr:cNvPr id="197" name="円/楕円 196"/>
        <xdr:cNvSpPr/>
      </xdr:nvSpPr>
      <xdr:spPr>
        <a:xfrm>
          <a:off x="3746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61409</xdr:rowOff>
    </xdr:from>
    <xdr:ext cx="599010" cy="259045"/>
    <xdr:sp macro="" textlink="">
      <xdr:nvSpPr>
        <xdr:cNvPr id="198" name="テキスト ボックス 197"/>
        <xdr:cNvSpPr txBox="1"/>
      </xdr:nvSpPr>
      <xdr:spPr>
        <a:xfrm>
          <a:off x="3497794" y="1274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24870</xdr:rowOff>
    </xdr:from>
    <xdr:to>
      <xdr:col>4</xdr:col>
      <xdr:colOff>206375</xdr:colOff>
      <xdr:row>76</xdr:row>
      <xdr:rowOff>126470</xdr:rowOff>
    </xdr:to>
    <xdr:sp macro="" textlink="">
      <xdr:nvSpPr>
        <xdr:cNvPr id="199" name="円/楕円 198"/>
        <xdr:cNvSpPr/>
      </xdr:nvSpPr>
      <xdr:spPr>
        <a:xfrm>
          <a:off x="2857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142996</xdr:rowOff>
    </xdr:from>
    <xdr:ext cx="599010" cy="259045"/>
    <xdr:sp macro="" textlink="">
      <xdr:nvSpPr>
        <xdr:cNvPr id="200" name="テキスト ボックス 199"/>
        <xdr:cNvSpPr txBox="1"/>
      </xdr:nvSpPr>
      <xdr:spPr>
        <a:xfrm>
          <a:off x="2608794" y="128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163888</xdr:rowOff>
    </xdr:from>
    <xdr:to>
      <xdr:col>3</xdr:col>
      <xdr:colOff>3175</xdr:colOff>
      <xdr:row>76</xdr:row>
      <xdr:rowOff>94038</xdr:rowOff>
    </xdr:to>
    <xdr:sp macro="" textlink="">
      <xdr:nvSpPr>
        <xdr:cNvPr id="201" name="円/楕円 200"/>
        <xdr:cNvSpPr/>
      </xdr:nvSpPr>
      <xdr:spPr>
        <a:xfrm>
          <a:off x="1968500" y="130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110565</xdr:rowOff>
    </xdr:from>
    <xdr:ext cx="599010" cy="259045"/>
    <xdr:sp macro="" textlink="">
      <xdr:nvSpPr>
        <xdr:cNvPr id="202" name="テキスト ボックス 201"/>
        <xdr:cNvSpPr txBox="1"/>
      </xdr:nvSpPr>
      <xdr:spPr>
        <a:xfrm>
          <a:off x="1719794" y="127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111996</xdr:rowOff>
    </xdr:from>
    <xdr:to>
      <xdr:col>1</xdr:col>
      <xdr:colOff>485775</xdr:colOff>
      <xdr:row>77</xdr:row>
      <xdr:rowOff>42146</xdr:rowOff>
    </xdr:to>
    <xdr:sp macro="" textlink="">
      <xdr:nvSpPr>
        <xdr:cNvPr id="203" name="円/楕円 202"/>
        <xdr:cNvSpPr/>
      </xdr:nvSpPr>
      <xdr:spPr>
        <a:xfrm>
          <a:off x="1079500" y="131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33273</xdr:rowOff>
    </xdr:from>
    <xdr:ext cx="599010" cy="259045"/>
    <xdr:sp macro="" textlink="">
      <xdr:nvSpPr>
        <xdr:cNvPr id="204" name="テキスト ボックス 203"/>
        <xdr:cNvSpPr txBox="1"/>
      </xdr:nvSpPr>
      <xdr:spPr>
        <a:xfrm>
          <a:off x="830794" y="1323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111756</xdr:rowOff>
    </xdr:from>
    <xdr:to>
      <xdr:col>6</xdr:col>
      <xdr:colOff>511175</xdr:colOff>
      <xdr:row>96</xdr:row>
      <xdr:rowOff>118452</xdr:rowOff>
    </xdr:to>
    <xdr:cxnSp macro="">
      <xdr:nvCxnSpPr>
        <xdr:cNvPr id="235" name="直線コネクタ 234"/>
        <xdr:cNvCxnSpPr/>
      </xdr:nvCxnSpPr>
      <xdr:spPr>
        <a:xfrm>
          <a:off x="3797300" y="16570956"/>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111756</xdr:rowOff>
    </xdr:from>
    <xdr:to>
      <xdr:col>5</xdr:col>
      <xdr:colOff>358775</xdr:colOff>
      <xdr:row>96</xdr:row>
      <xdr:rowOff>132538</xdr:rowOff>
    </xdr:to>
    <xdr:cxnSp macro="">
      <xdr:nvCxnSpPr>
        <xdr:cNvPr id="238" name="直線コネクタ 237"/>
        <xdr:cNvCxnSpPr/>
      </xdr:nvCxnSpPr>
      <xdr:spPr>
        <a:xfrm flipV="1">
          <a:off x="2908300" y="16570956"/>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76606</xdr:rowOff>
    </xdr:from>
    <xdr:to>
      <xdr:col>4</xdr:col>
      <xdr:colOff>155575</xdr:colOff>
      <xdr:row>96</xdr:row>
      <xdr:rowOff>132538</xdr:rowOff>
    </xdr:to>
    <xdr:cxnSp macro="">
      <xdr:nvCxnSpPr>
        <xdr:cNvPr id="241" name="直線コネクタ 240"/>
        <xdr:cNvCxnSpPr/>
      </xdr:nvCxnSpPr>
      <xdr:spPr>
        <a:xfrm>
          <a:off x="2019300" y="16535806"/>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76606</xdr:rowOff>
    </xdr:from>
    <xdr:to>
      <xdr:col>2</xdr:col>
      <xdr:colOff>638175</xdr:colOff>
      <xdr:row>96</xdr:row>
      <xdr:rowOff>113716</xdr:rowOff>
    </xdr:to>
    <xdr:cxnSp macro="">
      <xdr:nvCxnSpPr>
        <xdr:cNvPr id="244" name="直線コネクタ 243"/>
        <xdr:cNvCxnSpPr/>
      </xdr:nvCxnSpPr>
      <xdr:spPr>
        <a:xfrm flipV="1">
          <a:off x="1130300" y="16535806"/>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67652</xdr:rowOff>
    </xdr:from>
    <xdr:to>
      <xdr:col>6</xdr:col>
      <xdr:colOff>561975</xdr:colOff>
      <xdr:row>96</xdr:row>
      <xdr:rowOff>169252</xdr:rowOff>
    </xdr:to>
    <xdr:sp macro="" textlink="">
      <xdr:nvSpPr>
        <xdr:cNvPr id="254" name="円/楕円 253"/>
        <xdr:cNvSpPr/>
      </xdr:nvSpPr>
      <xdr:spPr>
        <a:xfrm>
          <a:off x="4584700" y="16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46079</xdr:rowOff>
    </xdr:from>
    <xdr:ext cx="534377" cy="259045"/>
    <xdr:sp macro="" textlink="">
      <xdr:nvSpPr>
        <xdr:cNvPr id="255" name="衛生費該当値テキスト"/>
        <xdr:cNvSpPr txBox="1"/>
      </xdr:nvSpPr>
      <xdr:spPr>
        <a:xfrm>
          <a:off x="4686300" y="165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60956</xdr:rowOff>
    </xdr:from>
    <xdr:to>
      <xdr:col>5</xdr:col>
      <xdr:colOff>409575</xdr:colOff>
      <xdr:row>96</xdr:row>
      <xdr:rowOff>162556</xdr:rowOff>
    </xdr:to>
    <xdr:sp macro="" textlink="">
      <xdr:nvSpPr>
        <xdr:cNvPr id="256" name="円/楕円 255"/>
        <xdr:cNvSpPr/>
      </xdr:nvSpPr>
      <xdr:spPr>
        <a:xfrm>
          <a:off x="3746500" y="165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153683</xdr:rowOff>
    </xdr:from>
    <xdr:ext cx="534377" cy="259045"/>
    <xdr:sp macro="" textlink="">
      <xdr:nvSpPr>
        <xdr:cNvPr id="257" name="テキスト ボックス 256"/>
        <xdr:cNvSpPr txBox="1"/>
      </xdr:nvSpPr>
      <xdr:spPr>
        <a:xfrm>
          <a:off x="3530111" y="166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81738</xdr:rowOff>
    </xdr:from>
    <xdr:to>
      <xdr:col>4</xdr:col>
      <xdr:colOff>206375</xdr:colOff>
      <xdr:row>97</xdr:row>
      <xdr:rowOff>11888</xdr:rowOff>
    </xdr:to>
    <xdr:sp macro="" textlink="">
      <xdr:nvSpPr>
        <xdr:cNvPr id="258" name="円/楕円 257"/>
        <xdr:cNvSpPr/>
      </xdr:nvSpPr>
      <xdr:spPr>
        <a:xfrm>
          <a:off x="2857500" y="16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3015</xdr:rowOff>
    </xdr:from>
    <xdr:ext cx="534377" cy="259045"/>
    <xdr:sp macro="" textlink="">
      <xdr:nvSpPr>
        <xdr:cNvPr id="259" name="テキスト ボックス 258"/>
        <xdr:cNvSpPr txBox="1"/>
      </xdr:nvSpPr>
      <xdr:spPr>
        <a:xfrm>
          <a:off x="2641111"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25806</xdr:rowOff>
    </xdr:from>
    <xdr:to>
      <xdr:col>3</xdr:col>
      <xdr:colOff>3175</xdr:colOff>
      <xdr:row>96</xdr:row>
      <xdr:rowOff>127406</xdr:rowOff>
    </xdr:to>
    <xdr:sp macro="" textlink="">
      <xdr:nvSpPr>
        <xdr:cNvPr id="260" name="円/楕円 259"/>
        <xdr:cNvSpPr/>
      </xdr:nvSpPr>
      <xdr:spPr>
        <a:xfrm>
          <a:off x="1968500" y="164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143933</xdr:rowOff>
    </xdr:from>
    <xdr:ext cx="534377" cy="259045"/>
    <xdr:sp macro="" textlink="">
      <xdr:nvSpPr>
        <xdr:cNvPr id="261" name="テキスト ボックス 260"/>
        <xdr:cNvSpPr txBox="1"/>
      </xdr:nvSpPr>
      <xdr:spPr>
        <a:xfrm>
          <a:off x="175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62916</xdr:rowOff>
    </xdr:from>
    <xdr:to>
      <xdr:col>1</xdr:col>
      <xdr:colOff>485775</xdr:colOff>
      <xdr:row>96</xdr:row>
      <xdr:rowOff>164516</xdr:rowOff>
    </xdr:to>
    <xdr:sp macro="" textlink="">
      <xdr:nvSpPr>
        <xdr:cNvPr id="262" name="円/楕円 261"/>
        <xdr:cNvSpPr/>
      </xdr:nvSpPr>
      <xdr:spPr>
        <a:xfrm>
          <a:off x="1079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155643</xdr:rowOff>
    </xdr:from>
    <xdr:ext cx="534377" cy="259045"/>
    <xdr:sp macro="" textlink="">
      <xdr:nvSpPr>
        <xdr:cNvPr id="263" name="テキスト ボックス 262"/>
        <xdr:cNvSpPr txBox="1"/>
      </xdr:nvSpPr>
      <xdr:spPr>
        <a:xfrm>
          <a:off x="863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99060</xdr:rowOff>
    </xdr:from>
    <xdr:to>
      <xdr:col>15</xdr:col>
      <xdr:colOff>180975</xdr:colOff>
      <xdr:row>38</xdr:row>
      <xdr:rowOff>136906</xdr:rowOff>
    </xdr:to>
    <xdr:cxnSp macro="">
      <xdr:nvCxnSpPr>
        <xdr:cNvPr id="292" name="直線コネクタ 291"/>
        <xdr:cNvCxnSpPr/>
      </xdr:nvCxnSpPr>
      <xdr:spPr>
        <a:xfrm>
          <a:off x="9639300" y="6442710"/>
          <a:ext cx="838200" cy="2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92964</xdr:rowOff>
    </xdr:from>
    <xdr:to>
      <xdr:col>14</xdr:col>
      <xdr:colOff>28575</xdr:colOff>
      <xdr:row>37</xdr:row>
      <xdr:rowOff>99060</xdr:rowOff>
    </xdr:to>
    <xdr:cxnSp macro="">
      <xdr:nvCxnSpPr>
        <xdr:cNvPr id="295" name="直線コネクタ 294"/>
        <xdr:cNvCxnSpPr/>
      </xdr:nvCxnSpPr>
      <xdr:spPr>
        <a:xfrm>
          <a:off x="8750300" y="643661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77978</xdr:rowOff>
    </xdr:from>
    <xdr:to>
      <xdr:col>12</xdr:col>
      <xdr:colOff>511175</xdr:colOff>
      <xdr:row>37</xdr:row>
      <xdr:rowOff>92964</xdr:rowOff>
    </xdr:to>
    <xdr:cxnSp macro="">
      <xdr:nvCxnSpPr>
        <xdr:cNvPr id="298" name="直線コネクタ 297"/>
        <xdr:cNvCxnSpPr/>
      </xdr:nvCxnSpPr>
      <xdr:spPr>
        <a:xfrm>
          <a:off x="7861300" y="6421628"/>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87249</xdr:rowOff>
    </xdr:from>
    <xdr:to>
      <xdr:col>11</xdr:col>
      <xdr:colOff>307975</xdr:colOff>
      <xdr:row>37</xdr:row>
      <xdr:rowOff>77978</xdr:rowOff>
    </xdr:to>
    <xdr:cxnSp macro="">
      <xdr:nvCxnSpPr>
        <xdr:cNvPr id="301" name="直線コネクタ 300"/>
        <xdr:cNvCxnSpPr/>
      </xdr:nvCxnSpPr>
      <xdr:spPr>
        <a:xfrm>
          <a:off x="6972300" y="6087999"/>
          <a:ext cx="889000" cy="3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86106</xdr:rowOff>
    </xdr:from>
    <xdr:to>
      <xdr:col>15</xdr:col>
      <xdr:colOff>231775</xdr:colOff>
      <xdr:row>39</xdr:row>
      <xdr:rowOff>16256</xdr:rowOff>
    </xdr:to>
    <xdr:sp macro="" textlink="">
      <xdr:nvSpPr>
        <xdr:cNvPr id="311" name="円/楕円 310"/>
        <xdr:cNvSpPr/>
      </xdr:nvSpPr>
      <xdr:spPr>
        <a:xfrm>
          <a:off x="104267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48260</xdr:rowOff>
    </xdr:from>
    <xdr:to>
      <xdr:col>14</xdr:col>
      <xdr:colOff>79375</xdr:colOff>
      <xdr:row>37</xdr:row>
      <xdr:rowOff>149860</xdr:rowOff>
    </xdr:to>
    <xdr:sp macro="" textlink="">
      <xdr:nvSpPr>
        <xdr:cNvPr id="313" name="円/楕円 312"/>
        <xdr:cNvSpPr/>
      </xdr:nvSpPr>
      <xdr:spPr>
        <a:xfrm>
          <a:off x="958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166387</xdr:rowOff>
    </xdr:from>
    <xdr:ext cx="469744" cy="259045"/>
    <xdr:sp macro="" textlink="">
      <xdr:nvSpPr>
        <xdr:cNvPr id="314" name="テキスト ボックス 313"/>
        <xdr:cNvSpPr txBox="1"/>
      </xdr:nvSpPr>
      <xdr:spPr>
        <a:xfrm>
          <a:off x="9404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42164</xdr:rowOff>
    </xdr:from>
    <xdr:to>
      <xdr:col>12</xdr:col>
      <xdr:colOff>561975</xdr:colOff>
      <xdr:row>37</xdr:row>
      <xdr:rowOff>143764</xdr:rowOff>
    </xdr:to>
    <xdr:sp macro="" textlink="">
      <xdr:nvSpPr>
        <xdr:cNvPr id="315" name="円/楕円 314"/>
        <xdr:cNvSpPr/>
      </xdr:nvSpPr>
      <xdr:spPr>
        <a:xfrm>
          <a:off x="8699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134891</xdr:rowOff>
    </xdr:from>
    <xdr:ext cx="469744" cy="259045"/>
    <xdr:sp macro="" textlink="">
      <xdr:nvSpPr>
        <xdr:cNvPr id="316" name="テキスト ボックス 315"/>
        <xdr:cNvSpPr txBox="1"/>
      </xdr:nvSpPr>
      <xdr:spPr>
        <a:xfrm>
          <a:off x="8515427"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27178</xdr:rowOff>
    </xdr:from>
    <xdr:to>
      <xdr:col>11</xdr:col>
      <xdr:colOff>358775</xdr:colOff>
      <xdr:row>37</xdr:row>
      <xdr:rowOff>128778</xdr:rowOff>
    </xdr:to>
    <xdr:sp macro="" textlink="">
      <xdr:nvSpPr>
        <xdr:cNvPr id="317" name="円/楕円 316"/>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119905</xdr:rowOff>
    </xdr:from>
    <xdr:ext cx="469744" cy="259045"/>
    <xdr:sp macro="" textlink="">
      <xdr:nvSpPr>
        <xdr:cNvPr id="318" name="テキスト ボックス 317"/>
        <xdr:cNvSpPr txBox="1"/>
      </xdr:nvSpPr>
      <xdr:spPr>
        <a:xfrm>
          <a:off x="76264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36449</xdr:rowOff>
    </xdr:from>
    <xdr:to>
      <xdr:col>10</xdr:col>
      <xdr:colOff>155575</xdr:colOff>
      <xdr:row>35</xdr:row>
      <xdr:rowOff>138049</xdr:rowOff>
    </xdr:to>
    <xdr:sp macro="" textlink="">
      <xdr:nvSpPr>
        <xdr:cNvPr id="319" name="円/楕円 318"/>
        <xdr:cNvSpPr/>
      </xdr:nvSpPr>
      <xdr:spPr>
        <a:xfrm>
          <a:off x="6921500" y="60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154576</xdr:rowOff>
    </xdr:from>
    <xdr:ext cx="469744" cy="259045"/>
    <xdr:sp macro="" textlink="">
      <xdr:nvSpPr>
        <xdr:cNvPr id="320" name="テキスト ボックス 319"/>
        <xdr:cNvSpPr txBox="1"/>
      </xdr:nvSpPr>
      <xdr:spPr>
        <a:xfrm>
          <a:off x="6737427" y="58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140577</xdr:rowOff>
    </xdr:from>
    <xdr:to>
      <xdr:col>15</xdr:col>
      <xdr:colOff>180975</xdr:colOff>
      <xdr:row>57</xdr:row>
      <xdr:rowOff>29652</xdr:rowOff>
    </xdr:to>
    <xdr:cxnSp macro="">
      <xdr:nvCxnSpPr>
        <xdr:cNvPr id="347" name="直線コネクタ 346"/>
        <xdr:cNvCxnSpPr/>
      </xdr:nvCxnSpPr>
      <xdr:spPr>
        <a:xfrm>
          <a:off x="9639300" y="9398877"/>
          <a:ext cx="838200" cy="40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140577</xdr:rowOff>
    </xdr:from>
    <xdr:to>
      <xdr:col>14</xdr:col>
      <xdr:colOff>28575</xdr:colOff>
      <xdr:row>57</xdr:row>
      <xdr:rowOff>44428</xdr:rowOff>
    </xdr:to>
    <xdr:cxnSp macro="">
      <xdr:nvCxnSpPr>
        <xdr:cNvPr id="350" name="直線コネクタ 349"/>
        <xdr:cNvCxnSpPr/>
      </xdr:nvCxnSpPr>
      <xdr:spPr>
        <a:xfrm flipV="1">
          <a:off x="8750300" y="9398877"/>
          <a:ext cx="889000" cy="4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44428</xdr:rowOff>
    </xdr:from>
    <xdr:to>
      <xdr:col>12</xdr:col>
      <xdr:colOff>511175</xdr:colOff>
      <xdr:row>57</xdr:row>
      <xdr:rowOff>73937</xdr:rowOff>
    </xdr:to>
    <xdr:cxnSp macro="">
      <xdr:nvCxnSpPr>
        <xdr:cNvPr id="353" name="直線コネクタ 352"/>
        <xdr:cNvCxnSpPr/>
      </xdr:nvCxnSpPr>
      <xdr:spPr>
        <a:xfrm flipV="1">
          <a:off x="7861300" y="9817078"/>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73937</xdr:rowOff>
    </xdr:from>
    <xdr:to>
      <xdr:col>11</xdr:col>
      <xdr:colOff>307975</xdr:colOff>
      <xdr:row>57</xdr:row>
      <xdr:rowOff>125307</xdr:rowOff>
    </xdr:to>
    <xdr:cxnSp macro="">
      <xdr:nvCxnSpPr>
        <xdr:cNvPr id="356" name="直線コネクタ 355"/>
        <xdr:cNvCxnSpPr/>
      </xdr:nvCxnSpPr>
      <xdr:spPr>
        <a:xfrm flipV="1">
          <a:off x="6972300" y="9846587"/>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150302</xdr:rowOff>
    </xdr:from>
    <xdr:to>
      <xdr:col>15</xdr:col>
      <xdr:colOff>231775</xdr:colOff>
      <xdr:row>57</xdr:row>
      <xdr:rowOff>80452</xdr:rowOff>
    </xdr:to>
    <xdr:sp macro="" textlink="">
      <xdr:nvSpPr>
        <xdr:cNvPr id="366" name="円/楕円 365"/>
        <xdr:cNvSpPr/>
      </xdr:nvSpPr>
      <xdr:spPr>
        <a:xfrm>
          <a:off x="10426700" y="975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128729</xdr:rowOff>
    </xdr:from>
    <xdr:ext cx="534377" cy="259045"/>
    <xdr:sp macro="" textlink="">
      <xdr:nvSpPr>
        <xdr:cNvPr id="367" name="農林水産業費該当値テキスト"/>
        <xdr:cNvSpPr txBox="1"/>
      </xdr:nvSpPr>
      <xdr:spPr>
        <a:xfrm>
          <a:off x="10528300" y="97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89777</xdr:rowOff>
    </xdr:from>
    <xdr:to>
      <xdr:col>14</xdr:col>
      <xdr:colOff>79375</xdr:colOff>
      <xdr:row>55</xdr:row>
      <xdr:rowOff>19927</xdr:rowOff>
    </xdr:to>
    <xdr:sp macro="" textlink="">
      <xdr:nvSpPr>
        <xdr:cNvPr id="368" name="円/楕円 367"/>
        <xdr:cNvSpPr/>
      </xdr:nvSpPr>
      <xdr:spPr>
        <a:xfrm>
          <a:off x="9588500" y="9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36454</xdr:rowOff>
    </xdr:from>
    <xdr:ext cx="534377" cy="259045"/>
    <xdr:sp macro="" textlink="">
      <xdr:nvSpPr>
        <xdr:cNvPr id="369" name="テキスト ボックス 368"/>
        <xdr:cNvSpPr txBox="1"/>
      </xdr:nvSpPr>
      <xdr:spPr>
        <a:xfrm>
          <a:off x="9372111" y="91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165078</xdr:rowOff>
    </xdr:from>
    <xdr:to>
      <xdr:col>12</xdr:col>
      <xdr:colOff>561975</xdr:colOff>
      <xdr:row>57</xdr:row>
      <xdr:rowOff>95228</xdr:rowOff>
    </xdr:to>
    <xdr:sp macro="" textlink="">
      <xdr:nvSpPr>
        <xdr:cNvPr id="370" name="円/楕円 369"/>
        <xdr:cNvSpPr/>
      </xdr:nvSpPr>
      <xdr:spPr>
        <a:xfrm>
          <a:off x="8699500" y="97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111755</xdr:rowOff>
    </xdr:from>
    <xdr:ext cx="534377" cy="259045"/>
    <xdr:sp macro="" textlink="">
      <xdr:nvSpPr>
        <xdr:cNvPr id="371" name="テキスト ボックス 370"/>
        <xdr:cNvSpPr txBox="1"/>
      </xdr:nvSpPr>
      <xdr:spPr>
        <a:xfrm>
          <a:off x="8483111" y="95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23137</xdr:rowOff>
    </xdr:from>
    <xdr:to>
      <xdr:col>11</xdr:col>
      <xdr:colOff>358775</xdr:colOff>
      <xdr:row>57</xdr:row>
      <xdr:rowOff>124737</xdr:rowOff>
    </xdr:to>
    <xdr:sp macro="" textlink="">
      <xdr:nvSpPr>
        <xdr:cNvPr id="372" name="円/楕円 371"/>
        <xdr:cNvSpPr/>
      </xdr:nvSpPr>
      <xdr:spPr>
        <a:xfrm>
          <a:off x="7810500" y="97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115864</xdr:rowOff>
    </xdr:from>
    <xdr:ext cx="534377" cy="259045"/>
    <xdr:sp macro="" textlink="">
      <xdr:nvSpPr>
        <xdr:cNvPr id="373" name="テキスト ボックス 372"/>
        <xdr:cNvSpPr txBox="1"/>
      </xdr:nvSpPr>
      <xdr:spPr>
        <a:xfrm>
          <a:off x="7594111" y="988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74507</xdr:rowOff>
    </xdr:from>
    <xdr:to>
      <xdr:col>10</xdr:col>
      <xdr:colOff>155575</xdr:colOff>
      <xdr:row>58</xdr:row>
      <xdr:rowOff>4657</xdr:rowOff>
    </xdr:to>
    <xdr:sp macro="" textlink="">
      <xdr:nvSpPr>
        <xdr:cNvPr id="374" name="円/楕円 373"/>
        <xdr:cNvSpPr/>
      </xdr:nvSpPr>
      <xdr:spPr>
        <a:xfrm>
          <a:off x="6921500" y="98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167234</xdr:rowOff>
    </xdr:from>
    <xdr:ext cx="534377" cy="259045"/>
    <xdr:sp macro="" textlink="">
      <xdr:nvSpPr>
        <xdr:cNvPr id="375" name="テキスト ボックス 374"/>
        <xdr:cNvSpPr txBox="1"/>
      </xdr:nvSpPr>
      <xdr:spPr>
        <a:xfrm>
          <a:off x="6705111" y="9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48228</xdr:rowOff>
    </xdr:from>
    <xdr:to>
      <xdr:col>15</xdr:col>
      <xdr:colOff>180975</xdr:colOff>
      <xdr:row>78</xdr:row>
      <xdr:rowOff>67675</xdr:rowOff>
    </xdr:to>
    <xdr:cxnSp macro="">
      <xdr:nvCxnSpPr>
        <xdr:cNvPr id="406" name="直線コネクタ 405"/>
        <xdr:cNvCxnSpPr/>
      </xdr:nvCxnSpPr>
      <xdr:spPr>
        <a:xfrm>
          <a:off x="9639300" y="13249878"/>
          <a:ext cx="838200" cy="1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48228</xdr:rowOff>
    </xdr:from>
    <xdr:to>
      <xdr:col>14</xdr:col>
      <xdr:colOff>28575</xdr:colOff>
      <xdr:row>78</xdr:row>
      <xdr:rowOff>21286</xdr:rowOff>
    </xdr:to>
    <xdr:cxnSp macro="">
      <xdr:nvCxnSpPr>
        <xdr:cNvPr id="409" name="直線コネクタ 408"/>
        <xdr:cNvCxnSpPr/>
      </xdr:nvCxnSpPr>
      <xdr:spPr>
        <a:xfrm flipV="1">
          <a:off x="8750300" y="13249878"/>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21286</xdr:rowOff>
    </xdr:from>
    <xdr:to>
      <xdr:col>12</xdr:col>
      <xdr:colOff>511175</xdr:colOff>
      <xdr:row>78</xdr:row>
      <xdr:rowOff>53175</xdr:rowOff>
    </xdr:to>
    <xdr:cxnSp macro="">
      <xdr:nvCxnSpPr>
        <xdr:cNvPr id="412" name="直線コネクタ 411"/>
        <xdr:cNvCxnSpPr/>
      </xdr:nvCxnSpPr>
      <xdr:spPr>
        <a:xfrm flipV="1">
          <a:off x="7861300" y="13394386"/>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53175</xdr:rowOff>
    </xdr:from>
    <xdr:to>
      <xdr:col>11</xdr:col>
      <xdr:colOff>307975</xdr:colOff>
      <xdr:row>78</xdr:row>
      <xdr:rowOff>135896</xdr:rowOff>
    </xdr:to>
    <xdr:cxnSp macro="">
      <xdr:nvCxnSpPr>
        <xdr:cNvPr id="415" name="直線コネクタ 414"/>
        <xdr:cNvCxnSpPr/>
      </xdr:nvCxnSpPr>
      <xdr:spPr>
        <a:xfrm flipV="1">
          <a:off x="6972300" y="13426275"/>
          <a:ext cx="889000" cy="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16875</xdr:rowOff>
    </xdr:from>
    <xdr:to>
      <xdr:col>15</xdr:col>
      <xdr:colOff>231775</xdr:colOff>
      <xdr:row>78</xdr:row>
      <xdr:rowOff>118475</xdr:rowOff>
    </xdr:to>
    <xdr:sp macro="" textlink="">
      <xdr:nvSpPr>
        <xdr:cNvPr id="425" name="円/楕円 424"/>
        <xdr:cNvSpPr/>
      </xdr:nvSpPr>
      <xdr:spPr>
        <a:xfrm>
          <a:off x="104267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166752</xdr:rowOff>
    </xdr:from>
    <xdr:ext cx="534377" cy="259045"/>
    <xdr:sp macro="" textlink="">
      <xdr:nvSpPr>
        <xdr:cNvPr id="426" name="商工費該当値テキスト"/>
        <xdr:cNvSpPr txBox="1"/>
      </xdr:nvSpPr>
      <xdr:spPr>
        <a:xfrm>
          <a:off x="10528300" y="133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168878</xdr:rowOff>
    </xdr:from>
    <xdr:to>
      <xdr:col>14</xdr:col>
      <xdr:colOff>79375</xdr:colOff>
      <xdr:row>77</xdr:row>
      <xdr:rowOff>99028</xdr:rowOff>
    </xdr:to>
    <xdr:sp macro="" textlink="">
      <xdr:nvSpPr>
        <xdr:cNvPr id="427" name="円/楕円 426"/>
        <xdr:cNvSpPr/>
      </xdr:nvSpPr>
      <xdr:spPr>
        <a:xfrm>
          <a:off x="9588500" y="131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115555</xdr:rowOff>
    </xdr:from>
    <xdr:ext cx="534377" cy="259045"/>
    <xdr:sp macro="" textlink="">
      <xdr:nvSpPr>
        <xdr:cNvPr id="428" name="テキスト ボックス 427"/>
        <xdr:cNvSpPr txBox="1"/>
      </xdr:nvSpPr>
      <xdr:spPr>
        <a:xfrm>
          <a:off x="9372111" y="129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141936</xdr:rowOff>
    </xdr:from>
    <xdr:to>
      <xdr:col>12</xdr:col>
      <xdr:colOff>561975</xdr:colOff>
      <xdr:row>78</xdr:row>
      <xdr:rowOff>72086</xdr:rowOff>
    </xdr:to>
    <xdr:sp macro="" textlink="">
      <xdr:nvSpPr>
        <xdr:cNvPr id="429" name="円/楕円 428"/>
        <xdr:cNvSpPr/>
      </xdr:nvSpPr>
      <xdr:spPr>
        <a:xfrm>
          <a:off x="869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88613</xdr:rowOff>
    </xdr:from>
    <xdr:ext cx="534377" cy="259045"/>
    <xdr:sp macro="" textlink="">
      <xdr:nvSpPr>
        <xdr:cNvPr id="430" name="テキスト ボックス 429"/>
        <xdr:cNvSpPr txBox="1"/>
      </xdr:nvSpPr>
      <xdr:spPr>
        <a:xfrm>
          <a:off x="8483111" y="131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2375</xdr:rowOff>
    </xdr:from>
    <xdr:to>
      <xdr:col>11</xdr:col>
      <xdr:colOff>358775</xdr:colOff>
      <xdr:row>78</xdr:row>
      <xdr:rowOff>103975</xdr:rowOff>
    </xdr:to>
    <xdr:sp macro="" textlink="">
      <xdr:nvSpPr>
        <xdr:cNvPr id="431" name="円/楕円 430"/>
        <xdr:cNvSpPr/>
      </xdr:nvSpPr>
      <xdr:spPr>
        <a:xfrm>
          <a:off x="7810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95102</xdr:rowOff>
    </xdr:from>
    <xdr:ext cx="534377" cy="259045"/>
    <xdr:sp macro="" textlink="">
      <xdr:nvSpPr>
        <xdr:cNvPr id="432" name="テキスト ボックス 431"/>
        <xdr:cNvSpPr txBox="1"/>
      </xdr:nvSpPr>
      <xdr:spPr>
        <a:xfrm>
          <a:off x="7594111" y="134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85096</xdr:rowOff>
    </xdr:from>
    <xdr:to>
      <xdr:col>10</xdr:col>
      <xdr:colOff>155575</xdr:colOff>
      <xdr:row>79</xdr:row>
      <xdr:rowOff>15246</xdr:rowOff>
    </xdr:to>
    <xdr:sp macro="" textlink="">
      <xdr:nvSpPr>
        <xdr:cNvPr id="433" name="円/楕円 432"/>
        <xdr:cNvSpPr/>
      </xdr:nvSpPr>
      <xdr:spPr>
        <a:xfrm>
          <a:off x="6921500" y="134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6373</xdr:rowOff>
    </xdr:from>
    <xdr:ext cx="469744" cy="259045"/>
    <xdr:sp macro="" textlink="">
      <xdr:nvSpPr>
        <xdr:cNvPr id="434" name="テキスト ボックス 433"/>
        <xdr:cNvSpPr txBox="1"/>
      </xdr:nvSpPr>
      <xdr:spPr>
        <a:xfrm>
          <a:off x="6737427" y="13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99217</xdr:rowOff>
    </xdr:from>
    <xdr:to>
      <xdr:col>15</xdr:col>
      <xdr:colOff>180975</xdr:colOff>
      <xdr:row>98</xdr:row>
      <xdr:rowOff>102322</xdr:rowOff>
    </xdr:to>
    <xdr:cxnSp macro="">
      <xdr:nvCxnSpPr>
        <xdr:cNvPr id="461" name="直線コネクタ 460"/>
        <xdr:cNvCxnSpPr/>
      </xdr:nvCxnSpPr>
      <xdr:spPr>
        <a:xfrm flipV="1">
          <a:off x="9639300" y="1690131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86371</xdr:rowOff>
    </xdr:from>
    <xdr:to>
      <xdr:col>14</xdr:col>
      <xdr:colOff>28575</xdr:colOff>
      <xdr:row>98</xdr:row>
      <xdr:rowOff>102322</xdr:rowOff>
    </xdr:to>
    <xdr:cxnSp macro="">
      <xdr:nvCxnSpPr>
        <xdr:cNvPr id="464" name="直線コネクタ 463"/>
        <xdr:cNvCxnSpPr/>
      </xdr:nvCxnSpPr>
      <xdr:spPr>
        <a:xfrm>
          <a:off x="8750300" y="16888471"/>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86371</xdr:rowOff>
    </xdr:from>
    <xdr:to>
      <xdr:col>12</xdr:col>
      <xdr:colOff>511175</xdr:colOff>
      <xdr:row>98</xdr:row>
      <xdr:rowOff>91384</xdr:rowOff>
    </xdr:to>
    <xdr:cxnSp macro="">
      <xdr:nvCxnSpPr>
        <xdr:cNvPr id="467" name="直線コネクタ 466"/>
        <xdr:cNvCxnSpPr/>
      </xdr:nvCxnSpPr>
      <xdr:spPr>
        <a:xfrm flipV="1">
          <a:off x="7861300" y="16888471"/>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91384</xdr:rowOff>
    </xdr:from>
    <xdr:to>
      <xdr:col>11</xdr:col>
      <xdr:colOff>307975</xdr:colOff>
      <xdr:row>98</xdr:row>
      <xdr:rowOff>94545</xdr:rowOff>
    </xdr:to>
    <xdr:cxnSp macro="">
      <xdr:nvCxnSpPr>
        <xdr:cNvPr id="470" name="直線コネクタ 469"/>
        <xdr:cNvCxnSpPr/>
      </xdr:nvCxnSpPr>
      <xdr:spPr>
        <a:xfrm flipV="1">
          <a:off x="6972300" y="16893484"/>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48417</xdr:rowOff>
    </xdr:from>
    <xdr:to>
      <xdr:col>15</xdr:col>
      <xdr:colOff>231775</xdr:colOff>
      <xdr:row>98</xdr:row>
      <xdr:rowOff>150017</xdr:rowOff>
    </xdr:to>
    <xdr:sp macro="" textlink="">
      <xdr:nvSpPr>
        <xdr:cNvPr id="480" name="円/楕円 479"/>
        <xdr:cNvSpPr/>
      </xdr:nvSpPr>
      <xdr:spPr>
        <a:xfrm>
          <a:off x="104267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51522</xdr:rowOff>
    </xdr:from>
    <xdr:to>
      <xdr:col>14</xdr:col>
      <xdr:colOff>79375</xdr:colOff>
      <xdr:row>98</xdr:row>
      <xdr:rowOff>153122</xdr:rowOff>
    </xdr:to>
    <xdr:sp macro="" textlink="">
      <xdr:nvSpPr>
        <xdr:cNvPr id="482" name="円/楕円 481"/>
        <xdr:cNvSpPr/>
      </xdr:nvSpPr>
      <xdr:spPr>
        <a:xfrm>
          <a:off x="9588500" y="168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144249</xdr:rowOff>
    </xdr:from>
    <xdr:ext cx="534377" cy="259045"/>
    <xdr:sp macro="" textlink="">
      <xdr:nvSpPr>
        <xdr:cNvPr id="483" name="テキスト ボックス 482"/>
        <xdr:cNvSpPr txBox="1"/>
      </xdr:nvSpPr>
      <xdr:spPr>
        <a:xfrm>
          <a:off x="9372111" y="169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35571</xdr:rowOff>
    </xdr:from>
    <xdr:to>
      <xdr:col>12</xdr:col>
      <xdr:colOff>561975</xdr:colOff>
      <xdr:row>98</xdr:row>
      <xdr:rowOff>137171</xdr:rowOff>
    </xdr:to>
    <xdr:sp macro="" textlink="">
      <xdr:nvSpPr>
        <xdr:cNvPr id="484" name="円/楕円 483"/>
        <xdr:cNvSpPr/>
      </xdr:nvSpPr>
      <xdr:spPr>
        <a:xfrm>
          <a:off x="8699500" y="16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128298</xdr:rowOff>
    </xdr:from>
    <xdr:ext cx="534377" cy="259045"/>
    <xdr:sp macro="" textlink="">
      <xdr:nvSpPr>
        <xdr:cNvPr id="485" name="テキスト ボックス 484"/>
        <xdr:cNvSpPr txBox="1"/>
      </xdr:nvSpPr>
      <xdr:spPr>
        <a:xfrm>
          <a:off x="8483111" y="169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40584</xdr:rowOff>
    </xdr:from>
    <xdr:to>
      <xdr:col>11</xdr:col>
      <xdr:colOff>358775</xdr:colOff>
      <xdr:row>98</xdr:row>
      <xdr:rowOff>142184</xdr:rowOff>
    </xdr:to>
    <xdr:sp macro="" textlink="">
      <xdr:nvSpPr>
        <xdr:cNvPr id="486" name="円/楕円 485"/>
        <xdr:cNvSpPr/>
      </xdr:nvSpPr>
      <xdr:spPr>
        <a:xfrm>
          <a:off x="7810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133311</xdr:rowOff>
    </xdr:from>
    <xdr:ext cx="534377" cy="259045"/>
    <xdr:sp macro="" textlink="">
      <xdr:nvSpPr>
        <xdr:cNvPr id="487" name="テキスト ボックス 486"/>
        <xdr:cNvSpPr txBox="1"/>
      </xdr:nvSpPr>
      <xdr:spPr>
        <a:xfrm>
          <a:off x="7594111" y="169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43745</xdr:rowOff>
    </xdr:from>
    <xdr:to>
      <xdr:col>10</xdr:col>
      <xdr:colOff>155575</xdr:colOff>
      <xdr:row>98</xdr:row>
      <xdr:rowOff>145345</xdr:rowOff>
    </xdr:to>
    <xdr:sp macro="" textlink="">
      <xdr:nvSpPr>
        <xdr:cNvPr id="488" name="円/楕円 487"/>
        <xdr:cNvSpPr/>
      </xdr:nvSpPr>
      <xdr:spPr>
        <a:xfrm>
          <a:off x="6921500" y="168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136472</xdr:rowOff>
    </xdr:from>
    <xdr:ext cx="534377" cy="259045"/>
    <xdr:sp macro="" textlink="">
      <xdr:nvSpPr>
        <xdr:cNvPr id="489" name="テキスト ボックス 488"/>
        <xdr:cNvSpPr txBox="1"/>
      </xdr:nvSpPr>
      <xdr:spPr>
        <a:xfrm>
          <a:off x="6705111" y="169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111582</xdr:rowOff>
    </xdr:from>
    <xdr:to>
      <xdr:col>23</xdr:col>
      <xdr:colOff>517525</xdr:colOff>
      <xdr:row>37</xdr:row>
      <xdr:rowOff>160258</xdr:rowOff>
    </xdr:to>
    <xdr:cxnSp macro="">
      <xdr:nvCxnSpPr>
        <xdr:cNvPr id="520" name="直線コネクタ 519"/>
        <xdr:cNvCxnSpPr/>
      </xdr:nvCxnSpPr>
      <xdr:spPr>
        <a:xfrm>
          <a:off x="15481300" y="6455232"/>
          <a:ext cx="8382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111582</xdr:rowOff>
    </xdr:from>
    <xdr:to>
      <xdr:col>22</xdr:col>
      <xdr:colOff>365125</xdr:colOff>
      <xdr:row>38</xdr:row>
      <xdr:rowOff>1348</xdr:rowOff>
    </xdr:to>
    <xdr:cxnSp macro="">
      <xdr:nvCxnSpPr>
        <xdr:cNvPr id="523" name="直線コネクタ 522"/>
        <xdr:cNvCxnSpPr/>
      </xdr:nvCxnSpPr>
      <xdr:spPr>
        <a:xfrm flipV="1">
          <a:off x="14592300" y="6455232"/>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1348</xdr:rowOff>
    </xdr:from>
    <xdr:to>
      <xdr:col>21</xdr:col>
      <xdr:colOff>161925</xdr:colOff>
      <xdr:row>38</xdr:row>
      <xdr:rowOff>23278</xdr:rowOff>
    </xdr:to>
    <xdr:cxnSp macro="">
      <xdr:nvCxnSpPr>
        <xdr:cNvPr id="526" name="直線コネクタ 525"/>
        <xdr:cNvCxnSpPr/>
      </xdr:nvCxnSpPr>
      <xdr:spPr>
        <a:xfrm flipV="1">
          <a:off x="13703300" y="6516448"/>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164307</xdr:rowOff>
    </xdr:from>
    <xdr:to>
      <xdr:col>19</xdr:col>
      <xdr:colOff>644525</xdr:colOff>
      <xdr:row>38</xdr:row>
      <xdr:rowOff>23278</xdr:rowOff>
    </xdr:to>
    <xdr:cxnSp macro="">
      <xdr:nvCxnSpPr>
        <xdr:cNvPr id="529" name="直線コネクタ 528"/>
        <xdr:cNvCxnSpPr/>
      </xdr:nvCxnSpPr>
      <xdr:spPr>
        <a:xfrm>
          <a:off x="12814300" y="6507957"/>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109458</xdr:rowOff>
    </xdr:from>
    <xdr:to>
      <xdr:col>23</xdr:col>
      <xdr:colOff>568325</xdr:colOff>
      <xdr:row>38</xdr:row>
      <xdr:rowOff>39608</xdr:rowOff>
    </xdr:to>
    <xdr:sp macro="" textlink="">
      <xdr:nvSpPr>
        <xdr:cNvPr id="539" name="円/楕円 538"/>
        <xdr:cNvSpPr/>
      </xdr:nvSpPr>
      <xdr:spPr>
        <a:xfrm>
          <a:off x="16268700" y="6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87885</xdr:rowOff>
    </xdr:from>
    <xdr:ext cx="534377" cy="259045"/>
    <xdr:sp macro="" textlink="">
      <xdr:nvSpPr>
        <xdr:cNvPr id="540" name="消防費該当値テキスト"/>
        <xdr:cNvSpPr txBox="1"/>
      </xdr:nvSpPr>
      <xdr:spPr>
        <a:xfrm>
          <a:off x="16370300" y="64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60782</xdr:rowOff>
    </xdr:from>
    <xdr:to>
      <xdr:col>22</xdr:col>
      <xdr:colOff>415925</xdr:colOff>
      <xdr:row>37</xdr:row>
      <xdr:rowOff>162382</xdr:rowOff>
    </xdr:to>
    <xdr:sp macro="" textlink="">
      <xdr:nvSpPr>
        <xdr:cNvPr id="541" name="円/楕円 540"/>
        <xdr:cNvSpPr/>
      </xdr:nvSpPr>
      <xdr:spPr>
        <a:xfrm>
          <a:off x="15430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153509</xdr:rowOff>
    </xdr:from>
    <xdr:ext cx="534377" cy="259045"/>
    <xdr:sp macro="" textlink="">
      <xdr:nvSpPr>
        <xdr:cNvPr id="542" name="テキスト ボックス 541"/>
        <xdr:cNvSpPr txBox="1"/>
      </xdr:nvSpPr>
      <xdr:spPr>
        <a:xfrm>
          <a:off x="15214111"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121998</xdr:rowOff>
    </xdr:from>
    <xdr:to>
      <xdr:col>21</xdr:col>
      <xdr:colOff>212725</xdr:colOff>
      <xdr:row>38</xdr:row>
      <xdr:rowOff>52148</xdr:rowOff>
    </xdr:to>
    <xdr:sp macro="" textlink="">
      <xdr:nvSpPr>
        <xdr:cNvPr id="543" name="円/楕円 542"/>
        <xdr:cNvSpPr/>
      </xdr:nvSpPr>
      <xdr:spPr>
        <a:xfrm>
          <a:off x="14541500" y="6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43275</xdr:rowOff>
    </xdr:from>
    <xdr:ext cx="534377" cy="259045"/>
    <xdr:sp macro="" textlink="">
      <xdr:nvSpPr>
        <xdr:cNvPr id="544" name="テキスト ボックス 543"/>
        <xdr:cNvSpPr txBox="1"/>
      </xdr:nvSpPr>
      <xdr:spPr>
        <a:xfrm>
          <a:off x="14325111" y="65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143927</xdr:rowOff>
    </xdr:from>
    <xdr:to>
      <xdr:col>20</xdr:col>
      <xdr:colOff>9525</xdr:colOff>
      <xdr:row>38</xdr:row>
      <xdr:rowOff>74078</xdr:rowOff>
    </xdr:to>
    <xdr:sp macro="" textlink="">
      <xdr:nvSpPr>
        <xdr:cNvPr id="545" name="円/楕円 544"/>
        <xdr:cNvSpPr/>
      </xdr:nvSpPr>
      <xdr:spPr>
        <a:xfrm>
          <a:off x="13652500" y="64875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65205</xdr:rowOff>
    </xdr:from>
    <xdr:ext cx="534377" cy="259045"/>
    <xdr:sp macro="" textlink="">
      <xdr:nvSpPr>
        <xdr:cNvPr id="546" name="テキスト ボックス 545"/>
        <xdr:cNvSpPr txBox="1"/>
      </xdr:nvSpPr>
      <xdr:spPr>
        <a:xfrm>
          <a:off x="13436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113507</xdr:rowOff>
    </xdr:from>
    <xdr:to>
      <xdr:col>18</xdr:col>
      <xdr:colOff>492125</xdr:colOff>
      <xdr:row>38</xdr:row>
      <xdr:rowOff>43657</xdr:rowOff>
    </xdr:to>
    <xdr:sp macro="" textlink="">
      <xdr:nvSpPr>
        <xdr:cNvPr id="547" name="円/楕円 546"/>
        <xdr:cNvSpPr/>
      </xdr:nvSpPr>
      <xdr:spPr>
        <a:xfrm>
          <a:off x="12763500" y="6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34784</xdr:rowOff>
    </xdr:from>
    <xdr:ext cx="534377" cy="259045"/>
    <xdr:sp macro="" textlink="">
      <xdr:nvSpPr>
        <xdr:cNvPr id="548" name="テキスト ボックス 547"/>
        <xdr:cNvSpPr txBox="1"/>
      </xdr:nvSpPr>
      <xdr:spPr>
        <a:xfrm>
          <a:off x="12547111" y="65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164526</xdr:rowOff>
    </xdr:from>
    <xdr:to>
      <xdr:col>23</xdr:col>
      <xdr:colOff>517525</xdr:colOff>
      <xdr:row>58</xdr:row>
      <xdr:rowOff>18725</xdr:rowOff>
    </xdr:to>
    <xdr:cxnSp macro="">
      <xdr:nvCxnSpPr>
        <xdr:cNvPr id="579" name="直線コネクタ 578"/>
        <xdr:cNvCxnSpPr/>
      </xdr:nvCxnSpPr>
      <xdr:spPr>
        <a:xfrm flipV="1">
          <a:off x="15481300" y="9937176"/>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18725</xdr:rowOff>
    </xdr:from>
    <xdr:to>
      <xdr:col>22</xdr:col>
      <xdr:colOff>365125</xdr:colOff>
      <xdr:row>58</xdr:row>
      <xdr:rowOff>25145</xdr:rowOff>
    </xdr:to>
    <xdr:cxnSp macro="">
      <xdr:nvCxnSpPr>
        <xdr:cNvPr id="582" name="直線コネクタ 581"/>
        <xdr:cNvCxnSpPr/>
      </xdr:nvCxnSpPr>
      <xdr:spPr>
        <a:xfrm flipV="1">
          <a:off x="14592300" y="9962825"/>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71871</xdr:rowOff>
    </xdr:from>
    <xdr:to>
      <xdr:col>21</xdr:col>
      <xdr:colOff>161925</xdr:colOff>
      <xdr:row>58</xdr:row>
      <xdr:rowOff>25145</xdr:rowOff>
    </xdr:to>
    <xdr:cxnSp macro="">
      <xdr:nvCxnSpPr>
        <xdr:cNvPr id="585" name="直線コネクタ 584"/>
        <xdr:cNvCxnSpPr/>
      </xdr:nvCxnSpPr>
      <xdr:spPr>
        <a:xfrm>
          <a:off x="13703300" y="8987271"/>
          <a:ext cx="889000" cy="98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71871</xdr:rowOff>
    </xdr:from>
    <xdr:to>
      <xdr:col>19</xdr:col>
      <xdr:colOff>644525</xdr:colOff>
      <xdr:row>57</xdr:row>
      <xdr:rowOff>22722</xdr:rowOff>
    </xdr:to>
    <xdr:cxnSp macro="">
      <xdr:nvCxnSpPr>
        <xdr:cNvPr id="588" name="直線コネクタ 587"/>
        <xdr:cNvCxnSpPr/>
      </xdr:nvCxnSpPr>
      <xdr:spPr>
        <a:xfrm flipV="1">
          <a:off x="12814300" y="8987271"/>
          <a:ext cx="889000" cy="8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113726</xdr:rowOff>
    </xdr:from>
    <xdr:to>
      <xdr:col>23</xdr:col>
      <xdr:colOff>568325</xdr:colOff>
      <xdr:row>58</xdr:row>
      <xdr:rowOff>43876</xdr:rowOff>
    </xdr:to>
    <xdr:sp macro="" textlink="">
      <xdr:nvSpPr>
        <xdr:cNvPr id="598" name="円/楕円 597"/>
        <xdr:cNvSpPr/>
      </xdr:nvSpPr>
      <xdr:spPr>
        <a:xfrm>
          <a:off x="162687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28653</xdr:rowOff>
    </xdr:from>
    <xdr:ext cx="534377" cy="259045"/>
    <xdr:sp macro="" textlink="">
      <xdr:nvSpPr>
        <xdr:cNvPr id="599" name="教育費該当値テキスト"/>
        <xdr:cNvSpPr txBox="1"/>
      </xdr:nvSpPr>
      <xdr:spPr>
        <a:xfrm>
          <a:off x="16370300" y="9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139375</xdr:rowOff>
    </xdr:from>
    <xdr:to>
      <xdr:col>22</xdr:col>
      <xdr:colOff>415925</xdr:colOff>
      <xdr:row>58</xdr:row>
      <xdr:rowOff>69525</xdr:rowOff>
    </xdr:to>
    <xdr:sp macro="" textlink="">
      <xdr:nvSpPr>
        <xdr:cNvPr id="600" name="円/楕円 599"/>
        <xdr:cNvSpPr/>
      </xdr:nvSpPr>
      <xdr:spPr>
        <a:xfrm>
          <a:off x="15430500" y="99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60652</xdr:rowOff>
    </xdr:from>
    <xdr:ext cx="534377" cy="259045"/>
    <xdr:sp macro="" textlink="">
      <xdr:nvSpPr>
        <xdr:cNvPr id="601" name="テキスト ボックス 600"/>
        <xdr:cNvSpPr txBox="1"/>
      </xdr:nvSpPr>
      <xdr:spPr>
        <a:xfrm>
          <a:off x="15214111" y="100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145795</xdr:rowOff>
    </xdr:from>
    <xdr:to>
      <xdr:col>21</xdr:col>
      <xdr:colOff>212725</xdr:colOff>
      <xdr:row>58</xdr:row>
      <xdr:rowOff>75945</xdr:rowOff>
    </xdr:to>
    <xdr:sp macro="" textlink="">
      <xdr:nvSpPr>
        <xdr:cNvPr id="602" name="円/楕円 601"/>
        <xdr:cNvSpPr/>
      </xdr:nvSpPr>
      <xdr:spPr>
        <a:xfrm>
          <a:off x="14541500" y="99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67072</xdr:rowOff>
    </xdr:from>
    <xdr:ext cx="534377" cy="259045"/>
    <xdr:sp macro="" textlink="">
      <xdr:nvSpPr>
        <xdr:cNvPr id="603" name="テキスト ボックス 602"/>
        <xdr:cNvSpPr txBox="1"/>
      </xdr:nvSpPr>
      <xdr:spPr>
        <a:xfrm>
          <a:off x="14325111" y="100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21071</xdr:rowOff>
    </xdr:from>
    <xdr:to>
      <xdr:col>20</xdr:col>
      <xdr:colOff>9525</xdr:colOff>
      <xdr:row>52</xdr:row>
      <xdr:rowOff>122671</xdr:rowOff>
    </xdr:to>
    <xdr:sp macro="" textlink="">
      <xdr:nvSpPr>
        <xdr:cNvPr id="604" name="円/楕円 603"/>
        <xdr:cNvSpPr/>
      </xdr:nvSpPr>
      <xdr:spPr>
        <a:xfrm>
          <a:off x="13652500" y="89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139198</xdr:rowOff>
    </xdr:from>
    <xdr:ext cx="599010" cy="259045"/>
    <xdr:sp macro="" textlink="">
      <xdr:nvSpPr>
        <xdr:cNvPr id="605" name="テキスト ボックス 604"/>
        <xdr:cNvSpPr txBox="1"/>
      </xdr:nvSpPr>
      <xdr:spPr>
        <a:xfrm>
          <a:off x="13403794" y="871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143372</xdr:rowOff>
    </xdr:from>
    <xdr:to>
      <xdr:col>18</xdr:col>
      <xdr:colOff>492125</xdr:colOff>
      <xdr:row>57</xdr:row>
      <xdr:rowOff>73522</xdr:rowOff>
    </xdr:to>
    <xdr:sp macro="" textlink="">
      <xdr:nvSpPr>
        <xdr:cNvPr id="606" name="円/楕円 605"/>
        <xdr:cNvSpPr/>
      </xdr:nvSpPr>
      <xdr:spPr>
        <a:xfrm>
          <a:off x="12763500" y="97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90049</xdr:rowOff>
    </xdr:from>
    <xdr:ext cx="534377" cy="259045"/>
    <xdr:sp macro="" textlink="">
      <xdr:nvSpPr>
        <xdr:cNvPr id="607" name="テキスト ボックス 606"/>
        <xdr:cNvSpPr txBox="1"/>
      </xdr:nvSpPr>
      <xdr:spPr>
        <a:xfrm>
          <a:off x="12547111" y="95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133006</xdr:rowOff>
    </xdr:from>
    <xdr:to>
      <xdr:col>23</xdr:col>
      <xdr:colOff>517525</xdr:colOff>
      <xdr:row>78</xdr:row>
      <xdr:rowOff>138206</xdr:rowOff>
    </xdr:to>
    <xdr:cxnSp macro="">
      <xdr:nvCxnSpPr>
        <xdr:cNvPr id="634" name="直線コネクタ 633"/>
        <xdr:cNvCxnSpPr/>
      </xdr:nvCxnSpPr>
      <xdr:spPr>
        <a:xfrm>
          <a:off x="15481300" y="13506106"/>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101212</xdr:rowOff>
    </xdr:from>
    <xdr:to>
      <xdr:col>22</xdr:col>
      <xdr:colOff>365125</xdr:colOff>
      <xdr:row>78</xdr:row>
      <xdr:rowOff>133006</xdr:rowOff>
    </xdr:to>
    <xdr:cxnSp macro="">
      <xdr:nvCxnSpPr>
        <xdr:cNvPr id="637" name="直線コネクタ 636"/>
        <xdr:cNvCxnSpPr/>
      </xdr:nvCxnSpPr>
      <xdr:spPr>
        <a:xfrm>
          <a:off x="14592300" y="13474312"/>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101212</xdr:rowOff>
    </xdr:from>
    <xdr:to>
      <xdr:col>21</xdr:col>
      <xdr:colOff>161925</xdr:colOff>
      <xdr:row>78</xdr:row>
      <xdr:rowOff>114796</xdr:rowOff>
    </xdr:to>
    <xdr:cxnSp macro="">
      <xdr:nvCxnSpPr>
        <xdr:cNvPr id="640" name="直線コネクタ 639"/>
        <xdr:cNvCxnSpPr/>
      </xdr:nvCxnSpPr>
      <xdr:spPr>
        <a:xfrm flipV="1">
          <a:off x="13703300" y="13474312"/>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114796</xdr:rowOff>
    </xdr:from>
    <xdr:to>
      <xdr:col>19</xdr:col>
      <xdr:colOff>644525</xdr:colOff>
      <xdr:row>78</xdr:row>
      <xdr:rowOff>126450</xdr:rowOff>
    </xdr:to>
    <xdr:cxnSp macro="">
      <xdr:nvCxnSpPr>
        <xdr:cNvPr id="643" name="直線コネクタ 642"/>
        <xdr:cNvCxnSpPr/>
      </xdr:nvCxnSpPr>
      <xdr:spPr>
        <a:xfrm flipV="1">
          <a:off x="12814300" y="13487896"/>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87406</xdr:rowOff>
    </xdr:from>
    <xdr:to>
      <xdr:col>23</xdr:col>
      <xdr:colOff>568325</xdr:colOff>
      <xdr:row>79</xdr:row>
      <xdr:rowOff>17556</xdr:rowOff>
    </xdr:to>
    <xdr:sp macro="" textlink="">
      <xdr:nvSpPr>
        <xdr:cNvPr id="653" name="円/楕円 652"/>
        <xdr:cNvSpPr/>
      </xdr:nvSpPr>
      <xdr:spPr>
        <a:xfrm>
          <a:off x="162687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82206</xdr:rowOff>
    </xdr:from>
    <xdr:to>
      <xdr:col>22</xdr:col>
      <xdr:colOff>415925</xdr:colOff>
      <xdr:row>79</xdr:row>
      <xdr:rowOff>12356</xdr:rowOff>
    </xdr:to>
    <xdr:sp macro="" textlink="">
      <xdr:nvSpPr>
        <xdr:cNvPr id="655" name="円/楕円 654"/>
        <xdr:cNvSpPr/>
      </xdr:nvSpPr>
      <xdr:spPr>
        <a:xfrm>
          <a:off x="15430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3483</xdr:rowOff>
    </xdr:from>
    <xdr:ext cx="469744" cy="259045"/>
    <xdr:sp macro="" textlink="">
      <xdr:nvSpPr>
        <xdr:cNvPr id="656" name="テキスト ボックス 655"/>
        <xdr:cNvSpPr txBox="1"/>
      </xdr:nvSpPr>
      <xdr:spPr>
        <a:xfrm>
          <a:off x="15246427" y="135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50412</xdr:rowOff>
    </xdr:from>
    <xdr:to>
      <xdr:col>21</xdr:col>
      <xdr:colOff>212725</xdr:colOff>
      <xdr:row>78</xdr:row>
      <xdr:rowOff>152012</xdr:rowOff>
    </xdr:to>
    <xdr:sp macro="" textlink="">
      <xdr:nvSpPr>
        <xdr:cNvPr id="657" name="円/楕円 656"/>
        <xdr:cNvSpPr/>
      </xdr:nvSpPr>
      <xdr:spPr>
        <a:xfrm>
          <a:off x="14541500" y="13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168539</xdr:rowOff>
    </xdr:from>
    <xdr:ext cx="469744" cy="259045"/>
    <xdr:sp macro="" textlink="">
      <xdr:nvSpPr>
        <xdr:cNvPr id="658" name="テキスト ボックス 657"/>
        <xdr:cNvSpPr txBox="1"/>
      </xdr:nvSpPr>
      <xdr:spPr>
        <a:xfrm>
          <a:off x="14357427" y="1319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63996</xdr:rowOff>
    </xdr:from>
    <xdr:to>
      <xdr:col>20</xdr:col>
      <xdr:colOff>9525</xdr:colOff>
      <xdr:row>78</xdr:row>
      <xdr:rowOff>165596</xdr:rowOff>
    </xdr:to>
    <xdr:sp macro="" textlink="">
      <xdr:nvSpPr>
        <xdr:cNvPr id="659" name="円/楕円 658"/>
        <xdr:cNvSpPr/>
      </xdr:nvSpPr>
      <xdr:spPr>
        <a:xfrm>
          <a:off x="13652500" y="134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156723</xdr:rowOff>
    </xdr:from>
    <xdr:ext cx="469744" cy="259045"/>
    <xdr:sp macro="" textlink="">
      <xdr:nvSpPr>
        <xdr:cNvPr id="660" name="テキスト ボックス 659"/>
        <xdr:cNvSpPr txBox="1"/>
      </xdr:nvSpPr>
      <xdr:spPr>
        <a:xfrm>
          <a:off x="13468427" y="135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75650</xdr:rowOff>
    </xdr:from>
    <xdr:to>
      <xdr:col>18</xdr:col>
      <xdr:colOff>492125</xdr:colOff>
      <xdr:row>79</xdr:row>
      <xdr:rowOff>5800</xdr:rowOff>
    </xdr:to>
    <xdr:sp macro="" textlink="">
      <xdr:nvSpPr>
        <xdr:cNvPr id="661" name="円/楕円 660"/>
        <xdr:cNvSpPr/>
      </xdr:nvSpPr>
      <xdr:spPr>
        <a:xfrm>
          <a:off x="12763500" y="134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168377</xdr:rowOff>
    </xdr:from>
    <xdr:ext cx="469744" cy="259045"/>
    <xdr:sp macro="" textlink="">
      <xdr:nvSpPr>
        <xdr:cNvPr id="662" name="テキスト ボックス 661"/>
        <xdr:cNvSpPr txBox="1"/>
      </xdr:nvSpPr>
      <xdr:spPr>
        <a:xfrm>
          <a:off x="12579427" y="135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156590</xdr:rowOff>
    </xdr:from>
    <xdr:to>
      <xdr:col>23</xdr:col>
      <xdr:colOff>517525</xdr:colOff>
      <xdr:row>97</xdr:row>
      <xdr:rowOff>159676</xdr:rowOff>
    </xdr:to>
    <xdr:cxnSp macro="">
      <xdr:nvCxnSpPr>
        <xdr:cNvPr id="691" name="直線コネクタ 690"/>
        <xdr:cNvCxnSpPr/>
      </xdr:nvCxnSpPr>
      <xdr:spPr>
        <a:xfrm flipV="1">
          <a:off x="15481300" y="1678724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159676</xdr:rowOff>
    </xdr:from>
    <xdr:to>
      <xdr:col>22</xdr:col>
      <xdr:colOff>365125</xdr:colOff>
      <xdr:row>97</xdr:row>
      <xdr:rowOff>166545</xdr:rowOff>
    </xdr:to>
    <xdr:cxnSp macro="">
      <xdr:nvCxnSpPr>
        <xdr:cNvPr id="694" name="直線コネクタ 693"/>
        <xdr:cNvCxnSpPr/>
      </xdr:nvCxnSpPr>
      <xdr:spPr>
        <a:xfrm flipV="1">
          <a:off x="14592300" y="16790326"/>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166545</xdr:rowOff>
    </xdr:from>
    <xdr:to>
      <xdr:col>21</xdr:col>
      <xdr:colOff>161925</xdr:colOff>
      <xdr:row>97</xdr:row>
      <xdr:rowOff>170617</xdr:rowOff>
    </xdr:to>
    <xdr:cxnSp macro="">
      <xdr:nvCxnSpPr>
        <xdr:cNvPr id="697" name="直線コネクタ 696"/>
        <xdr:cNvCxnSpPr/>
      </xdr:nvCxnSpPr>
      <xdr:spPr>
        <a:xfrm flipV="1">
          <a:off x="13703300" y="16797195"/>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163740</xdr:rowOff>
    </xdr:from>
    <xdr:to>
      <xdr:col>19</xdr:col>
      <xdr:colOff>644525</xdr:colOff>
      <xdr:row>97</xdr:row>
      <xdr:rowOff>170617</xdr:rowOff>
    </xdr:to>
    <xdr:cxnSp macro="">
      <xdr:nvCxnSpPr>
        <xdr:cNvPr id="700" name="直線コネクタ 699"/>
        <xdr:cNvCxnSpPr/>
      </xdr:nvCxnSpPr>
      <xdr:spPr>
        <a:xfrm>
          <a:off x="12814300" y="1679439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105790</xdr:rowOff>
    </xdr:from>
    <xdr:to>
      <xdr:col>23</xdr:col>
      <xdr:colOff>568325</xdr:colOff>
      <xdr:row>98</xdr:row>
      <xdr:rowOff>35940</xdr:rowOff>
    </xdr:to>
    <xdr:sp macro="" textlink="">
      <xdr:nvSpPr>
        <xdr:cNvPr id="710" name="円/楕円 709"/>
        <xdr:cNvSpPr/>
      </xdr:nvSpPr>
      <xdr:spPr>
        <a:xfrm>
          <a:off x="16268700" y="167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84217</xdr:rowOff>
    </xdr:from>
    <xdr:ext cx="534377" cy="259045"/>
    <xdr:sp macro="" textlink="">
      <xdr:nvSpPr>
        <xdr:cNvPr id="711" name="公債費該当値テキスト"/>
        <xdr:cNvSpPr txBox="1"/>
      </xdr:nvSpPr>
      <xdr:spPr>
        <a:xfrm>
          <a:off x="16370300" y="167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108876</xdr:rowOff>
    </xdr:from>
    <xdr:to>
      <xdr:col>22</xdr:col>
      <xdr:colOff>415925</xdr:colOff>
      <xdr:row>98</xdr:row>
      <xdr:rowOff>39026</xdr:rowOff>
    </xdr:to>
    <xdr:sp macro="" textlink="">
      <xdr:nvSpPr>
        <xdr:cNvPr id="712" name="円/楕円 711"/>
        <xdr:cNvSpPr/>
      </xdr:nvSpPr>
      <xdr:spPr>
        <a:xfrm>
          <a:off x="15430500" y="167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30153</xdr:rowOff>
    </xdr:from>
    <xdr:ext cx="534377" cy="259045"/>
    <xdr:sp macro="" textlink="">
      <xdr:nvSpPr>
        <xdr:cNvPr id="713" name="テキスト ボックス 712"/>
        <xdr:cNvSpPr txBox="1"/>
      </xdr:nvSpPr>
      <xdr:spPr>
        <a:xfrm>
          <a:off x="15214111" y="168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115745</xdr:rowOff>
    </xdr:from>
    <xdr:to>
      <xdr:col>21</xdr:col>
      <xdr:colOff>212725</xdr:colOff>
      <xdr:row>98</xdr:row>
      <xdr:rowOff>45895</xdr:rowOff>
    </xdr:to>
    <xdr:sp macro="" textlink="">
      <xdr:nvSpPr>
        <xdr:cNvPr id="714" name="円/楕円 713"/>
        <xdr:cNvSpPr/>
      </xdr:nvSpPr>
      <xdr:spPr>
        <a:xfrm>
          <a:off x="14541500" y="167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37022</xdr:rowOff>
    </xdr:from>
    <xdr:ext cx="534377" cy="259045"/>
    <xdr:sp macro="" textlink="">
      <xdr:nvSpPr>
        <xdr:cNvPr id="715" name="テキスト ボックス 714"/>
        <xdr:cNvSpPr txBox="1"/>
      </xdr:nvSpPr>
      <xdr:spPr>
        <a:xfrm>
          <a:off x="14325111" y="168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119817</xdr:rowOff>
    </xdr:from>
    <xdr:to>
      <xdr:col>20</xdr:col>
      <xdr:colOff>9525</xdr:colOff>
      <xdr:row>98</xdr:row>
      <xdr:rowOff>49967</xdr:rowOff>
    </xdr:to>
    <xdr:sp macro="" textlink="">
      <xdr:nvSpPr>
        <xdr:cNvPr id="716" name="円/楕円 715"/>
        <xdr:cNvSpPr/>
      </xdr:nvSpPr>
      <xdr:spPr>
        <a:xfrm>
          <a:off x="13652500" y="167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41094</xdr:rowOff>
    </xdr:from>
    <xdr:ext cx="534377" cy="259045"/>
    <xdr:sp macro="" textlink="">
      <xdr:nvSpPr>
        <xdr:cNvPr id="717" name="テキスト ボックス 716"/>
        <xdr:cNvSpPr txBox="1"/>
      </xdr:nvSpPr>
      <xdr:spPr>
        <a:xfrm>
          <a:off x="13436111" y="168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112940</xdr:rowOff>
    </xdr:from>
    <xdr:to>
      <xdr:col>18</xdr:col>
      <xdr:colOff>492125</xdr:colOff>
      <xdr:row>98</xdr:row>
      <xdr:rowOff>43090</xdr:rowOff>
    </xdr:to>
    <xdr:sp macro="" textlink="">
      <xdr:nvSpPr>
        <xdr:cNvPr id="718" name="円/楕円 717"/>
        <xdr:cNvSpPr/>
      </xdr:nvSpPr>
      <xdr:spPr>
        <a:xfrm>
          <a:off x="12763500" y="167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34217</xdr:rowOff>
    </xdr:from>
    <xdr:ext cx="534377" cy="259045"/>
    <xdr:sp macro="" textlink="">
      <xdr:nvSpPr>
        <xdr:cNvPr id="719" name="テキスト ボックス 718"/>
        <xdr:cNvSpPr txBox="1"/>
      </xdr:nvSpPr>
      <xdr:spPr>
        <a:xfrm>
          <a:off x="12547111" y="168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61214</xdr:rowOff>
    </xdr:from>
    <xdr:to>
      <xdr:col>32</xdr:col>
      <xdr:colOff>186689</xdr:colOff>
      <xdr:row>39</xdr:row>
      <xdr:rowOff>44450</xdr:rowOff>
    </xdr:to>
    <xdr:cxnSp macro="">
      <xdr:nvCxnSpPr>
        <xdr:cNvPr id="743" name="直線コネクタ 742"/>
        <xdr:cNvCxnSpPr/>
      </xdr:nvCxnSpPr>
      <xdr:spPr>
        <a:xfrm flipV="1">
          <a:off x="22159595" y="6404864"/>
          <a:ext cx="1269" cy="32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88257</xdr:rowOff>
    </xdr:from>
    <xdr:ext cx="249299" cy="259045"/>
    <xdr:sp macro="" textlink="">
      <xdr:nvSpPr>
        <xdr:cNvPr id="744" name="諸支出金最小値テキスト"/>
        <xdr:cNvSpPr txBox="1"/>
      </xdr:nvSpPr>
      <xdr:spPr>
        <a:xfrm>
          <a:off x="22212300" y="6774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7891</xdr:rowOff>
    </xdr:from>
    <xdr:ext cx="469744" cy="259045"/>
    <xdr:sp macro="" textlink="">
      <xdr:nvSpPr>
        <xdr:cNvPr id="746" name="諸支出金最大値テキスト"/>
        <xdr:cNvSpPr txBox="1"/>
      </xdr:nvSpPr>
      <xdr:spPr>
        <a:xfrm>
          <a:off x="22212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37</xdr:row>
      <xdr:rowOff>61214</xdr:rowOff>
    </xdr:from>
    <xdr:to>
      <xdr:col>32</xdr:col>
      <xdr:colOff>276225</xdr:colOff>
      <xdr:row>37</xdr:row>
      <xdr:rowOff>61214</xdr:rowOff>
    </xdr:to>
    <xdr:cxnSp macro="">
      <xdr:nvCxnSpPr>
        <xdr:cNvPr id="747" name="直線コネクタ 746"/>
        <xdr:cNvCxnSpPr/>
      </xdr:nvCxnSpPr>
      <xdr:spPr>
        <a:xfrm>
          <a:off x="22072600" y="640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21437</xdr:rowOff>
    </xdr:from>
    <xdr:to>
      <xdr:col>32</xdr:col>
      <xdr:colOff>187325</xdr:colOff>
      <xdr:row>39</xdr:row>
      <xdr:rowOff>44221</xdr:rowOff>
    </xdr:to>
    <xdr:cxnSp macro="">
      <xdr:nvCxnSpPr>
        <xdr:cNvPr id="748" name="直線コネクタ 747"/>
        <xdr:cNvCxnSpPr/>
      </xdr:nvCxnSpPr>
      <xdr:spPr>
        <a:xfrm>
          <a:off x="21323300" y="6707987"/>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5707</xdr:rowOff>
    </xdr:from>
    <xdr:ext cx="378565" cy="259045"/>
    <xdr:sp macro="" textlink="">
      <xdr:nvSpPr>
        <xdr:cNvPr id="749" name="諸支出金平均値テキスト"/>
        <xdr:cNvSpPr txBox="1"/>
      </xdr:nvSpPr>
      <xdr:spPr>
        <a:xfrm>
          <a:off x="22212300" y="6520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50" name="フローチャート : 判断 749"/>
        <xdr:cNvSpPr/>
      </xdr:nvSpPr>
      <xdr:spPr>
        <a:xfrm>
          <a:off x="221107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83388</xdr:rowOff>
    </xdr:from>
    <xdr:to>
      <xdr:col>31</xdr:col>
      <xdr:colOff>34925</xdr:colOff>
      <xdr:row>39</xdr:row>
      <xdr:rowOff>21437</xdr:rowOff>
    </xdr:to>
    <xdr:cxnSp macro="">
      <xdr:nvCxnSpPr>
        <xdr:cNvPr id="751" name="直線コネクタ 750"/>
        <xdr:cNvCxnSpPr/>
      </xdr:nvCxnSpPr>
      <xdr:spPr>
        <a:xfrm>
          <a:off x="20434300" y="5398338"/>
          <a:ext cx="889000" cy="13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146659</xdr:rowOff>
    </xdr:from>
    <xdr:to>
      <xdr:col>31</xdr:col>
      <xdr:colOff>85725</xdr:colOff>
      <xdr:row>39</xdr:row>
      <xdr:rowOff>76809</xdr:rowOff>
    </xdr:to>
    <xdr:sp macro="" textlink="">
      <xdr:nvSpPr>
        <xdr:cNvPr id="752" name="フローチャート : 判断 751"/>
        <xdr:cNvSpPr/>
      </xdr:nvSpPr>
      <xdr:spPr>
        <a:xfrm>
          <a:off x="21272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67936</xdr:rowOff>
    </xdr:from>
    <xdr:ext cx="378565" cy="259045"/>
    <xdr:sp macro="" textlink="">
      <xdr:nvSpPr>
        <xdr:cNvPr id="753" name="テキスト ボックス 752"/>
        <xdr:cNvSpPr txBox="1"/>
      </xdr:nvSpPr>
      <xdr:spPr>
        <a:xfrm>
          <a:off x="21134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83388</xdr:rowOff>
    </xdr:from>
    <xdr:to>
      <xdr:col>29</xdr:col>
      <xdr:colOff>517525</xdr:colOff>
      <xdr:row>39</xdr:row>
      <xdr:rowOff>44450</xdr:rowOff>
    </xdr:to>
    <xdr:cxnSp macro="">
      <xdr:nvCxnSpPr>
        <xdr:cNvPr id="754" name="直線コネクタ 753"/>
        <xdr:cNvCxnSpPr/>
      </xdr:nvCxnSpPr>
      <xdr:spPr>
        <a:xfrm flipV="1">
          <a:off x="19545300" y="5398338"/>
          <a:ext cx="889000" cy="133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55" name="フローチャート : 判断 75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36695</xdr:rowOff>
    </xdr:from>
    <xdr:ext cx="378565" cy="259045"/>
    <xdr:sp macro="" textlink="">
      <xdr:nvSpPr>
        <xdr:cNvPr id="756" name="テキスト ボックス 755"/>
        <xdr:cNvSpPr txBox="1"/>
      </xdr:nvSpPr>
      <xdr:spPr>
        <a:xfrm>
          <a:off x="20245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126771</xdr:rowOff>
    </xdr:from>
    <xdr:to>
      <xdr:col>28</xdr:col>
      <xdr:colOff>365125</xdr:colOff>
      <xdr:row>39</xdr:row>
      <xdr:rowOff>56921</xdr:rowOff>
    </xdr:to>
    <xdr:sp macro="" textlink="">
      <xdr:nvSpPr>
        <xdr:cNvPr id="758" name="フローチャート : 判断 757"/>
        <xdr:cNvSpPr/>
      </xdr:nvSpPr>
      <xdr:spPr>
        <a:xfrm>
          <a:off x="19494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73448</xdr:rowOff>
    </xdr:from>
    <xdr:ext cx="378565" cy="259045"/>
    <xdr:sp macro="" textlink="">
      <xdr:nvSpPr>
        <xdr:cNvPr id="759" name="テキスト ボックス 758"/>
        <xdr:cNvSpPr txBox="1"/>
      </xdr:nvSpPr>
      <xdr:spPr>
        <a:xfrm>
          <a:off x="19356017" y="64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60" name="フローチャート : 判断 759"/>
        <xdr:cNvSpPr/>
      </xdr:nvSpPr>
      <xdr:spPr>
        <a:xfrm>
          <a:off x="18605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63390</xdr:rowOff>
    </xdr:from>
    <xdr:ext cx="378565" cy="259045"/>
    <xdr:sp macro="" textlink="">
      <xdr:nvSpPr>
        <xdr:cNvPr id="761" name="テキスト ボックス 760"/>
        <xdr:cNvSpPr txBox="1"/>
      </xdr:nvSpPr>
      <xdr:spPr>
        <a:xfrm>
          <a:off x="18467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164871</xdr:rowOff>
    </xdr:from>
    <xdr:to>
      <xdr:col>32</xdr:col>
      <xdr:colOff>238125</xdr:colOff>
      <xdr:row>39</xdr:row>
      <xdr:rowOff>95021</xdr:rowOff>
    </xdr:to>
    <xdr:sp macro="" textlink="">
      <xdr:nvSpPr>
        <xdr:cNvPr id="767" name="円/楕円 766"/>
        <xdr:cNvSpPr/>
      </xdr:nvSpPr>
      <xdr:spPr>
        <a:xfrm>
          <a:off x="22110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132706</xdr:rowOff>
    </xdr:from>
    <xdr:ext cx="249299" cy="259045"/>
    <xdr:sp macro="" textlink="">
      <xdr:nvSpPr>
        <xdr:cNvPr id="768" name="諸支出金該当値テキスト"/>
        <xdr:cNvSpPr txBox="1"/>
      </xdr:nvSpPr>
      <xdr:spPr>
        <a:xfrm>
          <a:off x="22212300" y="66478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142087</xdr:rowOff>
    </xdr:from>
    <xdr:to>
      <xdr:col>31</xdr:col>
      <xdr:colOff>85725</xdr:colOff>
      <xdr:row>39</xdr:row>
      <xdr:rowOff>72237</xdr:rowOff>
    </xdr:to>
    <xdr:sp macro="" textlink="">
      <xdr:nvSpPr>
        <xdr:cNvPr id="769" name="円/楕円 768"/>
        <xdr:cNvSpPr/>
      </xdr:nvSpPr>
      <xdr:spPr>
        <a:xfrm>
          <a:off x="21272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70" name="テキスト ボックス 769"/>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32588</xdr:rowOff>
    </xdr:from>
    <xdr:to>
      <xdr:col>29</xdr:col>
      <xdr:colOff>568325</xdr:colOff>
      <xdr:row>31</xdr:row>
      <xdr:rowOff>134188</xdr:rowOff>
    </xdr:to>
    <xdr:sp macro="" textlink="">
      <xdr:nvSpPr>
        <xdr:cNvPr id="771" name="円/楕円 770"/>
        <xdr:cNvSpPr/>
      </xdr:nvSpPr>
      <xdr:spPr>
        <a:xfrm>
          <a:off x="20383500" y="534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150715</xdr:rowOff>
    </xdr:from>
    <xdr:ext cx="534377" cy="259045"/>
    <xdr:sp macro="" textlink="">
      <xdr:nvSpPr>
        <xdr:cNvPr id="772" name="テキスト ボックス 771"/>
        <xdr:cNvSpPr txBox="1"/>
      </xdr:nvSpPr>
      <xdr:spPr>
        <a:xfrm>
          <a:off x="20167111" y="51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議会費について類似団体と比べ増となっており、当市の昨年度と比較しても</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円の増となっている。総務費について以前より類似団体より低い数値となっているが当市の昨年度と比較すると</a:t>
          </a:r>
          <a:r>
            <a:rPr kumimoji="1" lang="en-US" altLang="ja-JP" sz="1100">
              <a:solidFill>
                <a:schemeClr val="dk1"/>
              </a:solidFill>
              <a:effectLst/>
              <a:latin typeface="+mn-lt"/>
              <a:ea typeface="+mn-ea"/>
              <a:cs typeface="+mn-cs"/>
            </a:rPr>
            <a:t>20,326</a:t>
          </a:r>
          <a:r>
            <a:rPr kumimoji="1" lang="ja-JP" altLang="ja-JP" sz="1100">
              <a:solidFill>
                <a:schemeClr val="dk1"/>
              </a:solidFill>
              <a:effectLst/>
              <a:latin typeface="+mn-lt"/>
              <a:ea typeface="+mn-ea"/>
              <a:cs typeface="+mn-cs"/>
            </a:rPr>
            <a:t>円の増となっている。主な要因として基金積立金の増によるものである。民生費は年々、増加傾向にある。主な要因として高齢化に伴う扶助費等（老人保護費）の増や生活保護費、障害者支援費等の扶助費の増によるものである。衛生費について類似団体よりも低い傾向であり、昨年度の当市と比較しても</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円低くなっているが今後、広域クリーンセンター建設事業やマテリアルリサイクル建設事業等の大型事業が予定されているため増となる見込みである。労働費は当市の昨年度と比べて</a:t>
          </a:r>
          <a:r>
            <a:rPr kumimoji="1" lang="en-US" altLang="ja-JP" sz="1100">
              <a:solidFill>
                <a:schemeClr val="dk1"/>
              </a:solidFill>
              <a:effectLst/>
              <a:latin typeface="+mn-lt"/>
              <a:ea typeface="+mn-ea"/>
              <a:cs typeface="+mn-cs"/>
            </a:rPr>
            <a:t>1,648</a:t>
          </a:r>
          <a:r>
            <a:rPr kumimoji="1" lang="ja-JP" altLang="ja-JP" sz="1100">
              <a:solidFill>
                <a:schemeClr val="dk1"/>
              </a:solidFill>
              <a:effectLst/>
              <a:latin typeface="+mn-lt"/>
              <a:ea typeface="+mn-ea"/>
              <a:cs typeface="+mn-cs"/>
            </a:rPr>
            <a:t>円の減となっている。農林水産業費について平成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年度は類似団体よりも低い数値となっている。主な要因として平成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年度は農業・食品産業強化対策整備事業として約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万円の事業が発生したためである。商工費について全国平均、佐賀県平均より低くなっており、当市の昨年度に比べても</a:t>
          </a:r>
          <a:r>
            <a:rPr kumimoji="1" lang="en-US" altLang="ja-JP" sz="1100">
              <a:solidFill>
                <a:schemeClr val="dk1"/>
              </a:solidFill>
              <a:effectLst/>
              <a:latin typeface="+mn-lt"/>
              <a:ea typeface="+mn-ea"/>
              <a:cs typeface="+mn-cs"/>
            </a:rPr>
            <a:t>11,691</a:t>
          </a:r>
          <a:r>
            <a:rPr kumimoji="1" lang="ja-JP" altLang="ja-JP" sz="1100">
              <a:solidFill>
                <a:schemeClr val="dk1"/>
              </a:solidFill>
              <a:effectLst/>
              <a:latin typeface="+mn-lt"/>
              <a:ea typeface="+mn-ea"/>
              <a:cs typeface="+mn-cs"/>
            </a:rPr>
            <a:t>円低くなっている。主な要因は平成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年度実施の工事（高次都市施設（中核施設）整備事業）が終了したことによる。土木費について類似団体よりも低い数値で推移しているが当市の平成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3,396</a:t>
          </a:r>
          <a:r>
            <a:rPr kumimoji="1" lang="ja-JP" altLang="ja-JP" sz="1100">
              <a:solidFill>
                <a:schemeClr val="dk1"/>
              </a:solidFill>
              <a:effectLst/>
              <a:latin typeface="+mn-lt"/>
              <a:ea typeface="+mn-ea"/>
              <a:cs typeface="+mn-cs"/>
            </a:rPr>
            <a:t>円の増となっている。消防費についても類似団体よりも低い数値で推移している。教育費について全国平均、佐賀県平均よりも低い数値となっているが当市の平成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3,927</a:t>
          </a:r>
          <a:r>
            <a:rPr kumimoji="1" lang="ja-JP" altLang="ja-JP" sz="1100">
              <a:solidFill>
                <a:schemeClr val="dk1"/>
              </a:solidFill>
              <a:effectLst/>
              <a:latin typeface="+mn-lt"/>
              <a:ea typeface="+mn-ea"/>
              <a:cs typeface="+mn-cs"/>
            </a:rPr>
            <a:t>円の増となっている。災害復旧費について平成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年度は大規模な災害等がなかったため当市の平成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年度と比べて大幅な減となった。公債費について類似団体と比べると低い水準で推移している。諸支出金について平成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年度については類似団体よりも低い数値となっている。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年度の実質収支</a:t>
          </a:r>
          <a:r>
            <a:rPr kumimoji="1" lang="ja-JP" altLang="ja-JP" sz="1100" b="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８８１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７２０</a:t>
          </a:r>
          <a:r>
            <a:rPr kumimoji="1" lang="ja-JP" altLang="ja-JP" sz="1100">
              <a:solidFill>
                <a:schemeClr val="dk1"/>
              </a:solidFill>
              <a:effectLst/>
              <a:latin typeface="+mn-lt"/>
              <a:ea typeface="+mn-ea"/>
              <a:cs typeface="+mn-cs"/>
            </a:rPr>
            <a:t>千円、標準財政規模比</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％となり、実質単年度収支は、</a:t>
          </a:r>
          <a:r>
            <a:rPr kumimoji="1" lang="ja-JP" altLang="en-US" sz="1100">
              <a:solidFill>
                <a:schemeClr val="dk1"/>
              </a:solidFill>
              <a:effectLst/>
              <a:latin typeface="+mn-lt"/>
              <a:ea typeface="+mn-ea"/>
              <a:cs typeface="+mn-cs"/>
            </a:rPr>
            <a:t>６９３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千円、標準財政規模比</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％となった。財政調整基金残高は</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９６０</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２３１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７４２</a:t>
          </a:r>
          <a:r>
            <a:rPr kumimoji="1" lang="ja-JP" altLang="ja-JP" sz="1100">
              <a:solidFill>
                <a:schemeClr val="dk1"/>
              </a:solidFill>
              <a:effectLst/>
              <a:latin typeface="+mn-lt"/>
              <a:ea typeface="+mn-ea"/>
              <a:cs typeface="+mn-cs"/>
            </a:rPr>
            <a:t>千円となり、標準財政規模比</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市税・普通交付税等の一般財源の動向は不透明である中、今後、広域クリーンセンター建設事業やマテリアルリサイクル施設建設事業等の大型事業が見込まれており、</a:t>
          </a:r>
          <a:r>
            <a:rPr kumimoji="1" lang="ja-JP" altLang="ja-JP" sz="1100">
              <a:solidFill>
                <a:schemeClr val="dk1"/>
              </a:solidFill>
              <a:effectLst/>
              <a:latin typeface="+mn-lt"/>
              <a:ea typeface="+mn-ea"/>
              <a:cs typeface="+mn-cs"/>
            </a:rPr>
            <a:t>住民サービスと将来負担軽減のバランスを見極めながら健全な財政運営に努める。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、国民健康保険事業特別会計において赤字が発生</a:t>
          </a:r>
          <a:r>
            <a:rPr kumimoji="1" lang="ja-JP" altLang="en-US" sz="1100">
              <a:solidFill>
                <a:schemeClr val="dk1"/>
              </a:solidFill>
              <a:effectLst/>
              <a:latin typeface="+mn-lt"/>
              <a:ea typeface="+mn-ea"/>
              <a:cs typeface="+mn-cs"/>
            </a:rPr>
            <a:t>している状況である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当市は</a:t>
          </a:r>
          <a:r>
            <a:rPr kumimoji="1" lang="ja-JP" altLang="ja-JP" sz="1100">
              <a:solidFill>
                <a:schemeClr val="dk1"/>
              </a:solidFill>
              <a:effectLst/>
              <a:latin typeface="+mn-lt"/>
              <a:ea typeface="+mn-ea"/>
              <a:cs typeface="+mn-cs"/>
            </a:rPr>
            <a:t>平成２８年度より国民健康保険税の税率の改定をおこない今後、計画的に赤字を解消し、安定した国保制度を維持していくよう努める。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それ以外の会計では赤字はみられないが、引き続き健全な財政運営に努める。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年度においては実質公債費比率の分子が前年度と比べ</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なっている。これは元利償還金</a:t>
          </a:r>
          <a:r>
            <a:rPr kumimoji="1" lang="ja-JP" altLang="en-US" sz="1100">
              <a:solidFill>
                <a:schemeClr val="dk1"/>
              </a:solidFill>
              <a:effectLst/>
              <a:latin typeface="+mn-lt"/>
              <a:ea typeface="+mn-ea"/>
              <a:cs typeface="+mn-cs"/>
            </a:rPr>
            <a:t>は平成２６年度と比較してあまり差異は見られないが</a:t>
          </a:r>
          <a:r>
            <a:rPr kumimoji="1" lang="ja-JP" altLang="ja-JP" sz="1100">
              <a:solidFill>
                <a:schemeClr val="dk1"/>
              </a:solidFill>
              <a:effectLst/>
              <a:latin typeface="+mn-lt"/>
              <a:ea typeface="+mn-ea"/>
              <a:cs typeface="+mn-cs"/>
            </a:rPr>
            <a:t>算入公債費等が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となっているためである。今後も大型事業（学校跡地跡施設対策事業、広域クリーンセンター建設事業、温泉保養宿泊施設再生整備事業等</a:t>
          </a:r>
          <a:r>
            <a:rPr kumimoji="1" lang="ja-JP" altLang="en-US" sz="1100">
              <a:solidFill>
                <a:schemeClr val="dk1"/>
              </a:solidFill>
              <a:effectLst/>
              <a:latin typeface="+mn-lt"/>
              <a:ea typeface="+mn-ea"/>
              <a:cs typeface="+mn-cs"/>
            </a:rPr>
            <a:t>、マテリアルリサイクル施設建設事業</a:t>
          </a:r>
          <a:r>
            <a:rPr kumimoji="1" lang="ja-JP" altLang="ja-JP" sz="1100">
              <a:solidFill>
                <a:schemeClr val="dk1"/>
              </a:solidFill>
              <a:effectLst/>
              <a:latin typeface="+mn-lt"/>
              <a:ea typeface="+mn-ea"/>
              <a:cs typeface="+mn-cs"/>
            </a:rPr>
            <a:t>）に対する償還が年々増加する傾向にあるが、事業の取捨選択に取り組みながら補助制度や基金を効率的に活用し、過度に地方債に依存することがない財政運営に努める。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平成２６年度０．３ポイントであったが平成２７年度については算定なしとなった。主には一般会計等に係る地方債の現在高が約３００，０００千円少なくなったことと、平成２６年度</a:t>
          </a:r>
          <a:r>
            <a:rPr kumimoji="1" lang="ja-JP" altLang="ja-JP" sz="1100">
              <a:solidFill>
                <a:schemeClr val="dk1"/>
              </a:solidFill>
              <a:effectLst/>
              <a:latin typeface="+mn-lt"/>
              <a:ea typeface="+mn-ea"/>
              <a:cs typeface="+mn-cs"/>
            </a:rPr>
            <a:t>と比べ充当可能</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が大きく増えている</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充当可能基金として財政調整基金約１０５，０００千円、減債基金約１５２，０００千円、ふるさと振興基金約５０，０００千円、鉱害復旧施設基金約６９，０００千円が増となっている。しかし</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の多く</a:t>
          </a:r>
          <a:r>
            <a:rPr kumimoji="1" lang="ja-JP" altLang="ja-JP" sz="1100">
              <a:solidFill>
                <a:schemeClr val="dk1"/>
              </a:solidFill>
              <a:effectLst/>
              <a:latin typeface="+mn-lt"/>
              <a:ea typeface="+mn-ea"/>
              <a:cs typeface="+mn-cs"/>
            </a:rPr>
            <a:t>は、鉱害復旧施設基金に代表される特定目的基金の存在であるため、引き続き新規発行起債の抑制を図り将来世代へ負担を先送りすることのないよう努める。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20,187
20,110
96.96
11,712,033
10,748,921
881,720
5,986,985
12,559,650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40_&#22810;&#2003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0.2</v>
          </cell>
          <cell r="L73">
            <v>19.2</v>
          </cell>
          <cell r="N73">
            <v>0.3</v>
          </cell>
        </row>
        <row r="75">
          <cell r="K75">
            <v>13.1</v>
          </cell>
          <cell r="L75">
            <v>12.5</v>
          </cell>
          <cell r="M75">
            <v>11.7</v>
          </cell>
          <cell r="N75">
            <v>11.5</v>
          </cell>
          <cell r="O75">
            <v>11</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11712033</v>
      </c>
      <c r="BO4" s="379"/>
      <c r="BP4" s="379"/>
      <c r="BQ4" s="379"/>
      <c r="BR4" s="379"/>
      <c r="BS4" s="379"/>
      <c r="BT4" s="379"/>
      <c r="BU4" s="380"/>
      <c r="BV4" s="378">
        <v>12270676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14.7</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10748921</v>
      </c>
      <c r="BO5" s="384"/>
      <c r="BP5" s="384"/>
      <c r="BQ5" s="384"/>
      <c r="BR5" s="384"/>
      <c r="BS5" s="384"/>
      <c r="BT5" s="384"/>
      <c r="BU5" s="385"/>
      <c r="BV5" s="383">
        <v>11334291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v>
      </c>
      <c r="CU5" s="354"/>
      <c r="CV5" s="354"/>
      <c r="CW5" s="354"/>
      <c r="CX5" s="354"/>
      <c r="CY5" s="354"/>
      <c r="CZ5" s="354"/>
      <c r="DA5" s="355"/>
      <c r="DB5" s="353">
        <v>95.8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963112</v>
      </c>
      <c r="BO6" s="384"/>
      <c r="BP6" s="384"/>
      <c r="BQ6" s="384"/>
      <c r="BR6" s="384"/>
      <c r="BS6" s="384"/>
      <c r="BT6" s="384"/>
      <c r="BU6" s="385"/>
      <c r="BV6" s="383">
        <v>936385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101.7</v>
      </c>
      <c r="CU6" s="530"/>
      <c r="CV6" s="530"/>
      <c r="CW6" s="530"/>
      <c r="CX6" s="530"/>
      <c r="CY6" s="530"/>
      <c r="CZ6" s="530"/>
      <c r="DA6" s="531"/>
      <c r="DB6" s="529">
        <v>102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81392</v>
      </c>
      <c r="BO7" s="384"/>
      <c r="BP7" s="384"/>
      <c r="BQ7" s="384"/>
      <c r="BR7" s="384"/>
      <c r="BS7" s="384"/>
      <c r="BT7" s="384"/>
      <c r="BU7" s="385"/>
      <c r="BV7" s="383">
        <v>644705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5986985</v>
      </c>
      <c r="CU7" s="384"/>
      <c r="CV7" s="384"/>
      <c r="CW7" s="384"/>
      <c r="CX7" s="384"/>
      <c r="CY7" s="384"/>
      <c r="CZ7" s="384"/>
      <c r="DA7" s="385"/>
      <c r="DB7" s="383">
        <v>5836274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881720</v>
      </c>
      <c r="BO8" s="384"/>
      <c r="BP8" s="384"/>
      <c r="BQ8" s="384"/>
      <c r="BR8" s="384"/>
      <c r="BS8" s="384"/>
      <c r="BT8" s="384"/>
      <c r="BU8" s="385"/>
      <c r="BV8" s="383">
        <v>291680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19749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590040</v>
      </c>
      <c r="BO9" s="384"/>
      <c r="BP9" s="384"/>
      <c r="BQ9" s="384"/>
      <c r="BR9" s="384"/>
      <c r="BS9" s="384"/>
      <c r="BT9" s="384"/>
      <c r="BU9" s="385"/>
      <c r="BV9" s="383">
        <v>20805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21404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105898</v>
      </c>
      <c r="BO10" s="384"/>
      <c r="BP10" s="384"/>
      <c r="BQ10" s="384"/>
      <c r="BR10" s="384"/>
      <c r="BS10" s="384"/>
      <c r="BT10" s="384"/>
      <c r="BU10" s="385"/>
      <c r="BV10" s="383">
        <v>699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20187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2938</v>
      </c>
      <c r="BO12" s="384"/>
      <c r="BP12" s="384"/>
      <c r="BQ12" s="384"/>
      <c r="BR12" s="384"/>
      <c r="BS12" s="384"/>
      <c r="BT12" s="384"/>
      <c r="BU12" s="385"/>
      <c r="BV12" s="383">
        <v>79059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20110</v>
      </c>
      <c r="S13" s="485"/>
      <c r="T13" s="485"/>
      <c r="U13" s="485"/>
      <c r="V13" s="486"/>
      <c r="W13" s="472" t="s">
        <v>123</v>
      </c>
      <c r="X13" s="396"/>
      <c r="Y13" s="396"/>
      <c r="Z13" s="396"/>
      <c r="AA13" s="396"/>
      <c r="AB13" s="397"/>
      <c r="AC13" s="359">
        <v>971</v>
      </c>
      <c r="AD13" s="360"/>
      <c r="AE13" s="360"/>
      <c r="AF13" s="360"/>
      <c r="AG13" s="361"/>
      <c r="AH13" s="359">
        <v>1332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693000</v>
      </c>
      <c r="BO13" s="384"/>
      <c r="BP13" s="384"/>
      <c r="BQ13" s="384"/>
      <c r="BR13" s="384"/>
      <c r="BS13" s="384"/>
      <c r="BT13" s="384"/>
      <c r="BU13" s="385"/>
      <c r="BV13" s="383">
        <v>-57555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20519</v>
      </c>
      <c r="S14" s="485"/>
      <c r="T14" s="485"/>
      <c r="U14" s="485"/>
      <c r="V14" s="486"/>
      <c r="W14" s="487"/>
      <c r="X14" s="399"/>
      <c r="Y14" s="399"/>
      <c r="Z14" s="399"/>
      <c r="AA14" s="399"/>
      <c r="AB14" s="400"/>
      <c r="AC14" s="477">
        <v>9.6999999999999993</v>
      </c>
      <c r="AD14" s="478"/>
      <c r="AE14" s="478"/>
      <c r="AF14" s="478"/>
      <c r="AG14" s="479"/>
      <c r="AH14" s="477">
        <v>12.2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v>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20445</v>
      </c>
      <c r="S15" s="485"/>
      <c r="T15" s="485"/>
      <c r="U15" s="485"/>
      <c r="V15" s="486"/>
      <c r="W15" s="472" t="s">
        <v>130</v>
      </c>
      <c r="X15" s="396"/>
      <c r="Y15" s="396"/>
      <c r="Z15" s="396"/>
      <c r="AA15" s="396"/>
      <c r="AB15" s="397"/>
      <c r="AC15" s="359">
        <v>2769</v>
      </c>
      <c r="AD15" s="360"/>
      <c r="AE15" s="360"/>
      <c r="AF15" s="360"/>
      <c r="AG15" s="361"/>
      <c r="AH15" s="359">
        <v>3164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1937165</v>
      </c>
      <c r="BO15" s="379"/>
      <c r="BP15" s="379"/>
      <c r="BQ15" s="379"/>
      <c r="BR15" s="379"/>
      <c r="BS15" s="379"/>
      <c r="BT15" s="379"/>
      <c r="BU15" s="380"/>
      <c r="BV15" s="378">
        <v>1780449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27.7</v>
      </c>
      <c r="AD16" s="478"/>
      <c r="AE16" s="478"/>
      <c r="AF16" s="478"/>
      <c r="AG16" s="479"/>
      <c r="AH16" s="477">
        <v>28.9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5157456</v>
      </c>
      <c r="BO16" s="384"/>
      <c r="BP16" s="384"/>
      <c r="BQ16" s="384"/>
      <c r="BR16" s="384"/>
      <c r="BS16" s="384"/>
      <c r="BT16" s="384"/>
      <c r="BU16" s="385"/>
      <c r="BV16" s="383">
        <v>4967444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6271</v>
      </c>
      <c r="AD17" s="360"/>
      <c r="AE17" s="360"/>
      <c r="AF17" s="360"/>
      <c r="AG17" s="361"/>
      <c r="AH17" s="359">
        <v>6401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2433108</v>
      </c>
      <c r="BO17" s="384"/>
      <c r="BP17" s="384"/>
      <c r="BQ17" s="384"/>
      <c r="BR17" s="384"/>
      <c r="BS17" s="384"/>
      <c r="BT17" s="384"/>
      <c r="BU17" s="385"/>
      <c r="BV17" s="383">
        <v>2261474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96.96</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5741392</v>
      </c>
      <c r="BO18" s="384"/>
      <c r="BP18" s="384"/>
      <c r="BQ18" s="384"/>
      <c r="BR18" s="384"/>
      <c r="BS18" s="384"/>
      <c r="BT18" s="384"/>
      <c r="BU18" s="385"/>
      <c r="BV18" s="383">
        <v>5632054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204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8170563</v>
      </c>
      <c r="BO19" s="384"/>
      <c r="BP19" s="384"/>
      <c r="BQ19" s="384"/>
      <c r="BR19" s="384"/>
      <c r="BS19" s="384"/>
      <c r="BT19" s="384"/>
      <c r="BU19" s="385"/>
      <c r="BV19" s="383">
        <v>7908856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6847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12559650</v>
      </c>
      <c r="BO23" s="384"/>
      <c r="BP23" s="384"/>
      <c r="BQ23" s="384"/>
      <c r="BR23" s="384"/>
      <c r="BS23" s="384"/>
      <c r="BT23" s="384"/>
      <c r="BU23" s="385"/>
      <c r="BV23" s="383">
        <v>12855696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8130</v>
      </c>
      <c r="R24" s="360"/>
      <c r="S24" s="360"/>
      <c r="T24" s="360"/>
      <c r="U24" s="360"/>
      <c r="V24" s="361"/>
      <c r="W24" s="425"/>
      <c r="X24" s="416"/>
      <c r="Y24" s="417"/>
      <c r="Z24" s="356" t="s">
        <v>153</v>
      </c>
      <c r="AA24" s="357"/>
      <c r="AB24" s="357"/>
      <c r="AC24" s="357"/>
      <c r="AD24" s="357"/>
      <c r="AE24" s="357"/>
      <c r="AF24" s="357"/>
      <c r="AG24" s="358"/>
      <c r="AH24" s="359">
        <v>187</v>
      </c>
      <c r="AI24" s="360"/>
      <c r="AJ24" s="360"/>
      <c r="AK24" s="360"/>
      <c r="AL24" s="361"/>
      <c r="AM24" s="359">
        <v>609059</v>
      </c>
      <c r="AN24" s="360"/>
      <c r="AO24" s="360"/>
      <c r="AP24" s="360"/>
      <c r="AQ24" s="360"/>
      <c r="AR24" s="361"/>
      <c r="AS24" s="359">
        <v>3257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11777108</v>
      </c>
      <c r="BO24" s="384"/>
      <c r="BP24" s="384"/>
      <c r="BQ24" s="384"/>
      <c r="BR24" s="384"/>
      <c r="BS24" s="384"/>
      <c r="BT24" s="384"/>
      <c r="BU24" s="385"/>
      <c r="BV24" s="383">
        <v>12032166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6520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2352260</v>
      </c>
      <c r="BO25" s="379"/>
      <c r="BP25" s="379"/>
      <c r="BQ25" s="379"/>
      <c r="BR25" s="379"/>
      <c r="BS25" s="379"/>
      <c r="BT25" s="379"/>
      <c r="BU25" s="380"/>
      <c r="BV25" s="378">
        <v>447725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5710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13468</v>
      </c>
      <c r="AN26" s="360"/>
      <c r="AO26" s="360"/>
      <c r="AP26" s="360"/>
      <c r="AQ26" s="360"/>
      <c r="AR26" s="361"/>
      <c r="AS26" s="359">
        <v>3367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4410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11991</v>
      </c>
      <c r="AN27" s="360"/>
      <c r="AO27" s="360"/>
      <c r="AP27" s="360"/>
      <c r="AQ27" s="360"/>
      <c r="AR27" s="361"/>
      <c r="AS27" s="359">
        <v>3997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450876</v>
      </c>
      <c r="BO27" s="387"/>
      <c r="BP27" s="387"/>
      <c r="BQ27" s="387"/>
      <c r="BR27" s="387"/>
      <c r="BS27" s="387"/>
      <c r="BT27" s="387"/>
      <c r="BU27" s="388"/>
      <c r="BV27" s="386">
        <v>450688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1231742</v>
      </c>
      <c r="BO28" s="379"/>
      <c r="BP28" s="379"/>
      <c r="BQ28" s="379"/>
      <c r="BR28" s="379"/>
      <c r="BS28" s="379"/>
      <c r="BT28" s="379"/>
      <c r="BU28" s="380"/>
      <c r="BV28" s="378">
        <v>1128782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3450</v>
      </c>
      <c r="R29" s="360"/>
      <c r="S29" s="360"/>
      <c r="T29" s="360"/>
      <c r="U29" s="360"/>
      <c r="V29" s="361"/>
      <c r="W29" s="426"/>
      <c r="X29" s="427"/>
      <c r="Y29" s="428"/>
      <c r="Z29" s="356" t="s">
        <v>169</v>
      </c>
      <c r="AA29" s="357"/>
      <c r="AB29" s="357"/>
      <c r="AC29" s="357"/>
      <c r="AD29" s="357"/>
      <c r="AE29" s="357"/>
      <c r="AF29" s="357"/>
      <c r="AG29" s="358"/>
      <c r="AH29" s="359">
        <v>190</v>
      </c>
      <c r="AI29" s="360"/>
      <c r="AJ29" s="360"/>
      <c r="AK29" s="360"/>
      <c r="AL29" s="361"/>
      <c r="AM29" s="359">
        <v>621050</v>
      </c>
      <c r="AN29" s="360"/>
      <c r="AO29" s="360"/>
      <c r="AP29" s="360"/>
      <c r="AQ29" s="360"/>
      <c r="AR29" s="361"/>
      <c r="AS29" s="359">
        <v>3269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1436701</v>
      </c>
      <c r="BO29" s="384"/>
      <c r="BP29" s="384"/>
      <c r="BQ29" s="384"/>
      <c r="BR29" s="384"/>
      <c r="BS29" s="384"/>
      <c r="BT29" s="384"/>
      <c r="BU29" s="385"/>
      <c r="BV29" s="383">
        <v>1283748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6096539</v>
      </c>
      <c r="BO30" s="387"/>
      <c r="BP30" s="387"/>
      <c r="BQ30" s="387"/>
      <c r="BR30" s="387"/>
      <c r="BS30" s="387"/>
      <c r="BT30" s="387"/>
      <c r="BU30" s="388"/>
      <c r="BV30" s="386">
        <v>6043928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多久市国民健康保険事業特別会計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多久市水道事業会計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多久市公共下水道事業特別会計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天山地区共同衛生処理場組合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多久市土地開発公社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多久市土地区画整理事業特別会計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多久市後期高齢者医療特別会計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IF('各会計、関係団体の財政状況及び健全化判断比率'!B31="","",'各会計、関係団体の財政状況及び健全化判断比率'!B31)</f>
        <v>多久市病院事業会計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多久市農業集落排水事業特別会計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天山地区共同斎場組合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一般財団法人　多久市学校給食振興会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多久市給与管理・物品調達特別会計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多久市宅地造成事業特別会計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佐賀中部広域連合（普通会計）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公益財団法人　孔子の里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佐賀中部広域連合（介護保険会計）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佐賀西部広域水道企業団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佐賀県後期高齢者医療広域連合（普通会計）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佐賀県後期高齢者医療広域連合（特別会計）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佐賀県市町総合事務組合（一般会計）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佐賀県市町総合事務組合（交通災害共済）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天山地区共同環境組合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1839627</v>
      </c>
      <c r="S5" s="639"/>
      <c r="T5" s="639"/>
      <c r="U5" s="639"/>
      <c r="V5" s="639"/>
      <c r="W5" s="639"/>
      <c r="X5" s="639"/>
      <c r="Y5" s="686"/>
      <c r="Z5" s="699">
        <v>15.7</v>
      </c>
      <c r="AA5" s="699"/>
      <c r="AB5" s="699"/>
      <c r="AC5" s="699"/>
      <c r="AD5" s="700">
        <v>1839627</v>
      </c>
      <c r="AE5" s="700"/>
      <c r="AF5" s="700"/>
      <c r="AG5" s="700"/>
      <c r="AH5" s="700"/>
      <c r="AI5" s="700"/>
      <c r="AJ5" s="700"/>
      <c r="AK5" s="700"/>
      <c r="AL5" s="687">
        <v>32.6</v>
      </c>
      <c r="AM5" s="656"/>
      <c r="AN5" s="656"/>
      <c r="AO5" s="688"/>
      <c r="AP5" s="675" t="s">
        <v>208</v>
      </c>
      <c r="AQ5" s="676"/>
      <c r="AR5" s="676"/>
      <c r="AS5" s="676"/>
      <c r="AT5" s="676"/>
      <c r="AU5" s="676"/>
      <c r="AV5" s="676"/>
      <c r="AW5" s="676"/>
      <c r="AX5" s="676"/>
      <c r="AY5" s="676"/>
      <c r="AZ5" s="676"/>
      <c r="BA5" s="676"/>
      <c r="BB5" s="676"/>
      <c r="BC5" s="676"/>
      <c r="BD5" s="676"/>
      <c r="BE5" s="676"/>
      <c r="BF5" s="677"/>
      <c r="BG5" s="588">
        <v>1839627</v>
      </c>
      <c r="BH5" s="589"/>
      <c r="BI5" s="589"/>
      <c r="BJ5" s="589"/>
      <c r="BK5" s="589"/>
      <c r="BL5" s="589"/>
      <c r="BM5" s="589"/>
      <c r="BN5" s="590"/>
      <c r="BO5" s="641">
        <v>100</v>
      </c>
      <c r="BP5" s="641"/>
      <c r="BQ5" s="641"/>
      <c r="BR5" s="641"/>
      <c r="BS5" s="642">
        <v>12510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111378</v>
      </c>
      <c r="S6" s="589"/>
      <c r="T6" s="589"/>
      <c r="U6" s="589"/>
      <c r="V6" s="589"/>
      <c r="W6" s="589"/>
      <c r="X6" s="589"/>
      <c r="Y6" s="590"/>
      <c r="Z6" s="641">
        <v>1</v>
      </c>
      <c r="AA6" s="641"/>
      <c r="AB6" s="641"/>
      <c r="AC6" s="641"/>
      <c r="AD6" s="642">
        <v>111378</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1839627</v>
      </c>
      <c r="BH6" s="589"/>
      <c r="BI6" s="589"/>
      <c r="BJ6" s="589"/>
      <c r="BK6" s="589"/>
      <c r="BL6" s="589"/>
      <c r="BM6" s="589"/>
      <c r="BN6" s="590"/>
      <c r="BO6" s="641">
        <v>100</v>
      </c>
      <c r="BP6" s="641"/>
      <c r="BQ6" s="641"/>
      <c r="BR6" s="641"/>
      <c r="BS6" s="642">
        <v>12510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168271</v>
      </c>
      <c r="CS6" s="589"/>
      <c r="CT6" s="589"/>
      <c r="CU6" s="589"/>
      <c r="CV6" s="589"/>
      <c r="CW6" s="589"/>
      <c r="CX6" s="589"/>
      <c r="CY6" s="590"/>
      <c r="CZ6" s="641">
        <v>1.6</v>
      </c>
      <c r="DA6" s="641"/>
      <c r="DB6" s="641"/>
      <c r="DC6" s="641"/>
      <c r="DD6" s="594" t="s">
        <v>215</v>
      </c>
      <c r="DE6" s="589"/>
      <c r="DF6" s="589"/>
      <c r="DG6" s="589"/>
      <c r="DH6" s="589"/>
      <c r="DI6" s="589"/>
      <c r="DJ6" s="589"/>
      <c r="DK6" s="589"/>
      <c r="DL6" s="589"/>
      <c r="DM6" s="589"/>
      <c r="DN6" s="589"/>
      <c r="DO6" s="589"/>
      <c r="DP6" s="590"/>
      <c r="DQ6" s="594">
        <v>168271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2671</v>
      </c>
      <c r="S7" s="589"/>
      <c r="T7" s="589"/>
      <c r="U7" s="589"/>
      <c r="V7" s="589"/>
      <c r="W7" s="589"/>
      <c r="X7" s="589"/>
      <c r="Y7" s="590"/>
      <c r="Z7" s="641">
        <v>0</v>
      </c>
      <c r="AA7" s="641"/>
      <c r="AB7" s="641"/>
      <c r="AC7" s="641"/>
      <c r="AD7" s="642">
        <v>2671</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732830</v>
      </c>
      <c r="BH7" s="589"/>
      <c r="BI7" s="589"/>
      <c r="BJ7" s="589"/>
      <c r="BK7" s="589"/>
      <c r="BL7" s="589"/>
      <c r="BM7" s="589"/>
      <c r="BN7" s="590"/>
      <c r="BO7" s="641">
        <v>39.799999999999997</v>
      </c>
      <c r="BP7" s="641"/>
      <c r="BQ7" s="641"/>
      <c r="BR7" s="641"/>
      <c r="BS7" s="642">
        <v>12510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1654420</v>
      </c>
      <c r="CS7" s="589"/>
      <c r="CT7" s="589"/>
      <c r="CU7" s="589"/>
      <c r="CV7" s="589"/>
      <c r="CW7" s="589"/>
      <c r="CX7" s="589"/>
      <c r="CY7" s="590"/>
      <c r="CZ7" s="641">
        <v>15.4</v>
      </c>
      <c r="DA7" s="641"/>
      <c r="DB7" s="641"/>
      <c r="DC7" s="641"/>
      <c r="DD7" s="594">
        <v>8337</v>
      </c>
      <c r="DE7" s="589"/>
      <c r="DF7" s="589"/>
      <c r="DG7" s="589"/>
      <c r="DH7" s="589"/>
      <c r="DI7" s="589"/>
      <c r="DJ7" s="589"/>
      <c r="DK7" s="589"/>
      <c r="DL7" s="589"/>
      <c r="DM7" s="589"/>
      <c r="DN7" s="589"/>
      <c r="DO7" s="589"/>
      <c r="DP7" s="590"/>
      <c r="DQ7" s="594">
        <v>1374240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7441</v>
      </c>
      <c r="S8" s="589"/>
      <c r="T8" s="589"/>
      <c r="U8" s="589"/>
      <c r="V8" s="589"/>
      <c r="W8" s="589"/>
      <c r="X8" s="589"/>
      <c r="Y8" s="590"/>
      <c r="Z8" s="641">
        <v>0.1</v>
      </c>
      <c r="AA8" s="641"/>
      <c r="AB8" s="641"/>
      <c r="AC8" s="641"/>
      <c r="AD8" s="642">
        <v>7441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31342</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3796110</v>
      </c>
      <c r="CS8" s="589"/>
      <c r="CT8" s="589"/>
      <c r="CU8" s="589"/>
      <c r="CV8" s="589"/>
      <c r="CW8" s="589"/>
      <c r="CX8" s="589"/>
      <c r="CY8" s="590"/>
      <c r="CZ8" s="641">
        <v>35.299999999999997</v>
      </c>
      <c r="DA8" s="641"/>
      <c r="DB8" s="641"/>
      <c r="DC8" s="641"/>
      <c r="DD8" s="594">
        <v>21383</v>
      </c>
      <c r="DE8" s="589"/>
      <c r="DF8" s="589"/>
      <c r="DG8" s="589"/>
      <c r="DH8" s="589"/>
      <c r="DI8" s="589"/>
      <c r="DJ8" s="589"/>
      <c r="DK8" s="589"/>
      <c r="DL8" s="589"/>
      <c r="DM8" s="589"/>
      <c r="DN8" s="589"/>
      <c r="DO8" s="589"/>
      <c r="DP8" s="590"/>
      <c r="DQ8" s="594">
        <v>1894425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5854</v>
      </c>
      <c r="S9" s="589"/>
      <c r="T9" s="589"/>
      <c r="U9" s="589"/>
      <c r="V9" s="589"/>
      <c r="W9" s="589"/>
      <c r="X9" s="589"/>
      <c r="Y9" s="590"/>
      <c r="Z9" s="641">
        <v>0</v>
      </c>
      <c r="AA9" s="641"/>
      <c r="AB9" s="641"/>
      <c r="AC9" s="641"/>
      <c r="AD9" s="642">
        <v>5854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586725</v>
      </c>
      <c r="BH9" s="589"/>
      <c r="BI9" s="589"/>
      <c r="BJ9" s="589"/>
      <c r="BK9" s="589"/>
      <c r="BL9" s="589"/>
      <c r="BM9" s="589"/>
      <c r="BN9" s="590"/>
      <c r="BO9" s="641">
        <v>31.9</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917533</v>
      </c>
      <c r="CS9" s="589"/>
      <c r="CT9" s="589"/>
      <c r="CU9" s="589"/>
      <c r="CV9" s="589"/>
      <c r="CW9" s="589"/>
      <c r="CX9" s="589"/>
      <c r="CY9" s="590"/>
      <c r="CZ9" s="641">
        <v>8.5</v>
      </c>
      <c r="DA9" s="641"/>
      <c r="DB9" s="641"/>
      <c r="DC9" s="641"/>
      <c r="DD9" s="594">
        <v>44133</v>
      </c>
      <c r="DE9" s="589"/>
      <c r="DF9" s="589"/>
      <c r="DG9" s="589"/>
      <c r="DH9" s="589"/>
      <c r="DI9" s="589"/>
      <c r="DJ9" s="589"/>
      <c r="DK9" s="589"/>
      <c r="DL9" s="589"/>
      <c r="DM9" s="589"/>
      <c r="DN9" s="589"/>
      <c r="DO9" s="589"/>
      <c r="DP9" s="590"/>
      <c r="DQ9" s="594">
        <v>824571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383165</v>
      </c>
      <c r="S10" s="589"/>
      <c r="T10" s="589"/>
      <c r="U10" s="589"/>
      <c r="V10" s="589"/>
      <c r="W10" s="589"/>
      <c r="X10" s="589"/>
      <c r="Y10" s="590"/>
      <c r="Z10" s="641">
        <v>3.3</v>
      </c>
      <c r="AA10" s="641"/>
      <c r="AB10" s="641"/>
      <c r="AC10" s="641"/>
      <c r="AD10" s="642">
        <v>383165</v>
      </c>
      <c r="AE10" s="642"/>
      <c r="AF10" s="642"/>
      <c r="AG10" s="642"/>
      <c r="AH10" s="642"/>
      <c r="AI10" s="642"/>
      <c r="AJ10" s="642"/>
      <c r="AK10" s="642"/>
      <c r="AL10" s="611">
        <v>6.8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44241</v>
      </c>
      <c r="BH10" s="589"/>
      <c r="BI10" s="589"/>
      <c r="BJ10" s="589"/>
      <c r="BK10" s="589"/>
      <c r="BL10" s="589"/>
      <c r="BM10" s="589"/>
      <c r="BN10" s="590"/>
      <c r="BO10" s="641">
        <v>2.4</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12557</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119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37671</v>
      </c>
      <c r="S11" s="589"/>
      <c r="T11" s="589"/>
      <c r="U11" s="589"/>
      <c r="V11" s="589"/>
      <c r="W11" s="589"/>
      <c r="X11" s="589"/>
      <c r="Y11" s="590"/>
      <c r="Z11" s="641">
        <v>0.3</v>
      </c>
      <c r="AA11" s="641"/>
      <c r="AB11" s="641"/>
      <c r="AC11" s="641"/>
      <c r="AD11" s="642">
        <v>37671</v>
      </c>
      <c r="AE11" s="642"/>
      <c r="AF11" s="642"/>
      <c r="AG11" s="642"/>
      <c r="AH11" s="642"/>
      <c r="AI11" s="642"/>
      <c r="AJ11" s="642"/>
      <c r="AK11" s="642"/>
      <c r="AL11" s="611">
        <v>0.7</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70522</v>
      </c>
      <c r="BH11" s="589"/>
      <c r="BI11" s="589"/>
      <c r="BJ11" s="589"/>
      <c r="BK11" s="589"/>
      <c r="BL11" s="589"/>
      <c r="BM11" s="589"/>
      <c r="BN11" s="590"/>
      <c r="BO11" s="641">
        <v>3.8</v>
      </c>
      <c r="BP11" s="641"/>
      <c r="BQ11" s="641"/>
      <c r="BR11" s="641"/>
      <c r="BS11" s="594">
        <v>12510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621462</v>
      </c>
      <c r="CS11" s="589"/>
      <c r="CT11" s="589"/>
      <c r="CU11" s="589"/>
      <c r="CV11" s="589"/>
      <c r="CW11" s="589"/>
      <c r="CX11" s="589"/>
      <c r="CY11" s="590"/>
      <c r="CZ11" s="641">
        <v>5.8</v>
      </c>
      <c r="DA11" s="641"/>
      <c r="DB11" s="641"/>
      <c r="DC11" s="641"/>
      <c r="DD11" s="594">
        <v>239969</v>
      </c>
      <c r="DE11" s="589"/>
      <c r="DF11" s="589"/>
      <c r="DG11" s="589"/>
      <c r="DH11" s="589"/>
      <c r="DI11" s="589"/>
      <c r="DJ11" s="589"/>
      <c r="DK11" s="589"/>
      <c r="DL11" s="589"/>
      <c r="DM11" s="589"/>
      <c r="DN11" s="589"/>
      <c r="DO11" s="589"/>
      <c r="DP11" s="590"/>
      <c r="DQ11" s="594">
        <v>282258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901209</v>
      </c>
      <c r="BH12" s="589"/>
      <c r="BI12" s="589"/>
      <c r="BJ12" s="589"/>
      <c r="BK12" s="589"/>
      <c r="BL12" s="589"/>
      <c r="BM12" s="589"/>
      <c r="BN12" s="590"/>
      <c r="BO12" s="641">
        <v>49</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250542</v>
      </c>
      <c r="CS12" s="589"/>
      <c r="CT12" s="589"/>
      <c r="CU12" s="589"/>
      <c r="CV12" s="589"/>
      <c r="CW12" s="589"/>
      <c r="CX12" s="589"/>
      <c r="CY12" s="590"/>
      <c r="CZ12" s="641">
        <v>2.2999999999999998</v>
      </c>
      <c r="DA12" s="641"/>
      <c r="DB12" s="641"/>
      <c r="DC12" s="641"/>
      <c r="DD12" s="594">
        <v>28689</v>
      </c>
      <c r="DE12" s="589"/>
      <c r="DF12" s="589"/>
      <c r="DG12" s="589"/>
      <c r="DH12" s="589"/>
      <c r="DI12" s="589"/>
      <c r="DJ12" s="589"/>
      <c r="DK12" s="589"/>
      <c r="DL12" s="589"/>
      <c r="DM12" s="589"/>
      <c r="DN12" s="589"/>
      <c r="DO12" s="589"/>
      <c r="DP12" s="590"/>
      <c r="DQ12" s="594">
        <v>174115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14366</v>
      </c>
      <c r="S13" s="589"/>
      <c r="T13" s="589"/>
      <c r="U13" s="589"/>
      <c r="V13" s="589"/>
      <c r="W13" s="589"/>
      <c r="X13" s="589"/>
      <c r="Y13" s="590"/>
      <c r="Z13" s="641">
        <v>0.1</v>
      </c>
      <c r="AA13" s="641"/>
      <c r="AB13" s="641"/>
      <c r="AC13" s="641"/>
      <c r="AD13" s="642">
        <v>14366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896209</v>
      </c>
      <c r="BH13" s="589"/>
      <c r="BI13" s="589"/>
      <c r="BJ13" s="589"/>
      <c r="BK13" s="589"/>
      <c r="BL13" s="589"/>
      <c r="BM13" s="589"/>
      <c r="BN13" s="590"/>
      <c r="BO13" s="641">
        <v>48.7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893730</v>
      </c>
      <c r="CS13" s="589"/>
      <c r="CT13" s="589"/>
      <c r="CU13" s="589"/>
      <c r="CV13" s="589"/>
      <c r="CW13" s="589"/>
      <c r="CX13" s="589"/>
      <c r="CY13" s="590"/>
      <c r="CZ13" s="641">
        <v>8.3000000000000007</v>
      </c>
      <c r="DA13" s="641"/>
      <c r="DB13" s="641"/>
      <c r="DC13" s="641"/>
      <c r="DD13" s="594">
        <v>493734</v>
      </c>
      <c r="DE13" s="589"/>
      <c r="DF13" s="589"/>
      <c r="DG13" s="589"/>
      <c r="DH13" s="589"/>
      <c r="DI13" s="589"/>
      <c r="DJ13" s="589"/>
      <c r="DK13" s="589"/>
      <c r="DL13" s="589"/>
      <c r="DM13" s="589"/>
      <c r="DN13" s="589"/>
      <c r="DO13" s="589"/>
      <c r="DP13" s="590"/>
      <c r="DQ13" s="594">
        <v>457012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59390</v>
      </c>
      <c r="BH14" s="589"/>
      <c r="BI14" s="589"/>
      <c r="BJ14" s="589"/>
      <c r="BK14" s="589"/>
      <c r="BL14" s="589"/>
      <c r="BM14" s="589"/>
      <c r="BN14" s="590"/>
      <c r="BO14" s="641">
        <v>3.2</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348045</v>
      </c>
      <c r="CS14" s="589"/>
      <c r="CT14" s="589"/>
      <c r="CU14" s="589"/>
      <c r="CV14" s="589"/>
      <c r="CW14" s="589"/>
      <c r="CX14" s="589"/>
      <c r="CY14" s="590"/>
      <c r="CZ14" s="641">
        <v>3.2</v>
      </c>
      <c r="DA14" s="641"/>
      <c r="DB14" s="641"/>
      <c r="DC14" s="641"/>
      <c r="DD14" s="594">
        <v>20435</v>
      </c>
      <c r="DE14" s="589"/>
      <c r="DF14" s="589"/>
      <c r="DG14" s="589"/>
      <c r="DH14" s="589"/>
      <c r="DI14" s="589"/>
      <c r="DJ14" s="589"/>
      <c r="DK14" s="589"/>
      <c r="DL14" s="589"/>
      <c r="DM14" s="589"/>
      <c r="DN14" s="589"/>
      <c r="DO14" s="589"/>
      <c r="DP14" s="590"/>
      <c r="DQ14" s="594">
        <v>312738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6663</v>
      </c>
      <c r="S15" s="589"/>
      <c r="T15" s="589"/>
      <c r="U15" s="589"/>
      <c r="V15" s="589"/>
      <c r="W15" s="589"/>
      <c r="X15" s="589"/>
      <c r="Y15" s="590"/>
      <c r="Z15" s="641">
        <v>0.1</v>
      </c>
      <c r="AA15" s="641"/>
      <c r="AB15" s="641"/>
      <c r="AC15" s="641"/>
      <c r="AD15" s="642">
        <v>6663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146198</v>
      </c>
      <c r="BH15" s="589"/>
      <c r="BI15" s="589"/>
      <c r="BJ15" s="589"/>
      <c r="BK15" s="589"/>
      <c r="BL15" s="589"/>
      <c r="BM15" s="589"/>
      <c r="BN15" s="590"/>
      <c r="BO15" s="641">
        <v>7.9</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856924</v>
      </c>
      <c r="CS15" s="589"/>
      <c r="CT15" s="589"/>
      <c r="CU15" s="589"/>
      <c r="CV15" s="589"/>
      <c r="CW15" s="589"/>
      <c r="CX15" s="589"/>
      <c r="CY15" s="590"/>
      <c r="CZ15" s="641">
        <v>8</v>
      </c>
      <c r="DA15" s="641"/>
      <c r="DB15" s="641"/>
      <c r="DC15" s="641"/>
      <c r="DD15" s="594">
        <v>257572</v>
      </c>
      <c r="DE15" s="589"/>
      <c r="DF15" s="589"/>
      <c r="DG15" s="589"/>
      <c r="DH15" s="589"/>
      <c r="DI15" s="589"/>
      <c r="DJ15" s="589"/>
      <c r="DK15" s="589"/>
      <c r="DL15" s="589"/>
      <c r="DM15" s="589"/>
      <c r="DN15" s="589"/>
      <c r="DO15" s="589"/>
      <c r="DP15" s="590"/>
      <c r="DQ15" s="594">
        <v>552983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4238302</v>
      </c>
      <c r="S16" s="589"/>
      <c r="T16" s="589"/>
      <c r="U16" s="589"/>
      <c r="V16" s="589"/>
      <c r="W16" s="589"/>
      <c r="X16" s="589"/>
      <c r="Y16" s="590"/>
      <c r="Z16" s="641">
        <v>36.200000000000003</v>
      </c>
      <c r="AA16" s="641"/>
      <c r="AB16" s="641"/>
      <c r="AC16" s="641"/>
      <c r="AD16" s="642">
        <v>3220291</v>
      </c>
      <c r="AE16" s="642"/>
      <c r="AF16" s="642"/>
      <c r="AG16" s="642"/>
      <c r="AH16" s="642"/>
      <c r="AI16" s="642"/>
      <c r="AJ16" s="642"/>
      <c r="AK16" s="642"/>
      <c r="AL16" s="611">
        <v>57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6604</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1550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3220291</v>
      </c>
      <c r="S17" s="589"/>
      <c r="T17" s="589"/>
      <c r="U17" s="589"/>
      <c r="V17" s="589"/>
      <c r="W17" s="589"/>
      <c r="X17" s="589"/>
      <c r="Y17" s="590"/>
      <c r="Z17" s="641">
        <v>27.5</v>
      </c>
      <c r="AA17" s="641"/>
      <c r="AB17" s="641"/>
      <c r="AC17" s="641"/>
      <c r="AD17" s="642">
        <v>3220291</v>
      </c>
      <c r="AE17" s="642"/>
      <c r="AF17" s="642"/>
      <c r="AG17" s="642"/>
      <c r="AH17" s="642"/>
      <c r="AI17" s="642"/>
      <c r="AJ17" s="642"/>
      <c r="AK17" s="642"/>
      <c r="AL17" s="611">
        <v>57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1222660</v>
      </c>
      <c r="CS17" s="589"/>
      <c r="CT17" s="589"/>
      <c r="CU17" s="589"/>
      <c r="CV17" s="589"/>
      <c r="CW17" s="589"/>
      <c r="CX17" s="589"/>
      <c r="CY17" s="590"/>
      <c r="CZ17" s="641">
        <v>11.4</v>
      </c>
      <c r="DA17" s="641"/>
      <c r="DB17" s="641"/>
      <c r="DC17" s="641"/>
      <c r="DD17" s="594" t="s">
        <v>111</v>
      </c>
      <c r="DE17" s="589"/>
      <c r="DF17" s="589"/>
      <c r="DG17" s="589"/>
      <c r="DH17" s="589"/>
      <c r="DI17" s="589"/>
      <c r="DJ17" s="589"/>
      <c r="DK17" s="589"/>
      <c r="DL17" s="589"/>
      <c r="DM17" s="589"/>
      <c r="DN17" s="589"/>
      <c r="DO17" s="589"/>
      <c r="DP17" s="590"/>
      <c r="DQ17" s="594">
        <v>1165106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1018011</v>
      </c>
      <c r="S18" s="589"/>
      <c r="T18" s="589"/>
      <c r="U18" s="589"/>
      <c r="V18" s="589"/>
      <c r="W18" s="589"/>
      <c r="X18" s="589"/>
      <c r="Y18" s="590"/>
      <c r="Z18" s="641">
        <v>8.6999999999999993</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63</v>
      </c>
      <c r="CS18" s="589"/>
      <c r="CT18" s="589"/>
      <c r="CU18" s="589"/>
      <c r="CV18" s="589"/>
      <c r="CW18" s="589"/>
      <c r="CX18" s="589"/>
      <c r="CY18" s="590"/>
      <c r="CZ18" s="641">
        <v>0</v>
      </c>
      <c r="DA18" s="641"/>
      <c r="DB18" s="641"/>
      <c r="DC18" s="641"/>
      <c r="DD18" s="594">
        <v>63</v>
      </c>
      <c r="DE18" s="589"/>
      <c r="DF18" s="589"/>
      <c r="DG18" s="589"/>
      <c r="DH18" s="589"/>
      <c r="DI18" s="589"/>
      <c r="DJ18" s="589"/>
      <c r="DK18" s="589"/>
      <c r="DL18" s="589"/>
      <c r="DM18" s="589"/>
      <c r="DN18" s="589"/>
      <c r="DO18" s="589"/>
      <c r="DP18" s="590"/>
      <c r="DQ18" s="594">
        <v>63</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6647138</v>
      </c>
      <c r="S20" s="589"/>
      <c r="T20" s="589"/>
      <c r="U20" s="589"/>
      <c r="V20" s="589"/>
      <c r="W20" s="589"/>
      <c r="X20" s="589"/>
      <c r="Y20" s="590"/>
      <c r="Z20" s="641">
        <v>56.8</v>
      </c>
      <c r="AA20" s="641"/>
      <c r="AB20" s="641"/>
      <c r="AC20" s="641"/>
      <c r="AD20" s="642">
        <v>5629127</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10748921</v>
      </c>
      <c r="CS20" s="589"/>
      <c r="CT20" s="589"/>
      <c r="CU20" s="589"/>
      <c r="CV20" s="589"/>
      <c r="CW20" s="589"/>
      <c r="CX20" s="589"/>
      <c r="CY20" s="590"/>
      <c r="CZ20" s="641">
        <v>100</v>
      </c>
      <c r="DA20" s="641"/>
      <c r="DB20" s="641"/>
      <c r="DC20" s="641"/>
      <c r="DD20" s="594">
        <v>1114315</v>
      </c>
      <c r="DE20" s="589"/>
      <c r="DF20" s="589"/>
      <c r="DG20" s="589"/>
      <c r="DH20" s="589"/>
      <c r="DI20" s="589"/>
      <c r="DJ20" s="589"/>
      <c r="DK20" s="589"/>
      <c r="DL20" s="589"/>
      <c r="DM20" s="589"/>
      <c r="DN20" s="589"/>
      <c r="DO20" s="589"/>
      <c r="DP20" s="590"/>
      <c r="DQ20" s="594">
        <v>7207451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3899</v>
      </c>
      <c r="S21" s="589"/>
      <c r="T21" s="589"/>
      <c r="U21" s="589"/>
      <c r="V21" s="589"/>
      <c r="W21" s="589"/>
      <c r="X21" s="589"/>
      <c r="Y21" s="590"/>
      <c r="Z21" s="641">
        <v>0</v>
      </c>
      <c r="AA21" s="641"/>
      <c r="AB21" s="641"/>
      <c r="AC21" s="641"/>
      <c r="AD21" s="642">
        <v>3899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252639</v>
      </c>
      <c r="S22" s="589"/>
      <c r="T22" s="589"/>
      <c r="U22" s="589"/>
      <c r="V22" s="589"/>
      <c r="W22" s="589"/>
      <c r="X22" s="589"/>
      <c r="Y22" s="590"/>
      <c r="Z22" s="641">
        <v>2.2000000000000002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97926</v>
      </c>
      <c r="S23" s="589"/>
      <c r="T23" s="589"/>
      <c r="U23" s="589"/>
      <c r="V23" s="589"/>
      <c r="W23" s="589"/>
      <c r="X23" s="589"/>
      <c r="Y23" s="590"/>
      <c r="Z23" s="641">
        <v>0.8</v>
      </c>
      <c r="AA23" s="641"/>
      <c r="AB23" s="641"/>
      <c r="AC23" s="641"/>
      <c r="AD23" s="642">
        <v>5445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45992</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5310669</v>
      </c>
      <c r="CS24" s="639"/>
      <c r="CT24" s="639"/>
      <c r="CU24" s="639"/>
      <c r="CV24" s="639"/>
      <c r="CW24" s="639"/>
      <c r="CX24" s="639"/>
      <c r="CY24" s="686"/>
      <c r="CZ24" s="690">
        <v>49.4</v>
      </c>
      <c r="DA24" s="691"/>
      <c r="DB24" s="691"/>
      <c r="DC24" s="692"/>
      <c r="DD24" s="685">
        <v>3519375</v>
      </c>
      <c r="DE24" s="639"/>
      <c r="DF24" s="639"/>
      <c r="DG24" s="639"/>
      <c r="DH24" s="639"/>
      <c r="DI24" s="639"/>
      <c r="DJ24" s="639"/>
      <c r="DK24" s="686"/>
      <c r="DL24" s="685">
        <v>3460856</v>
      </c>
      <c r="DM24" s="639"/>
      <c r="DN24" s="639"/>
      <c r="DO24" s="639"/>
      <c r="DP24" s="639"/>
      <c r="DQ24" s="639"/>
      <c r="DR24" s="639"/>
      <c r="DS24" s="639"/>
      <c r="DT24" s="639"/>
      <c r="DU24" s="639"/>
      <c r="DV24" s="686"/>
      <c r="DW24" s="687">
        <v>57.9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1597425</v>
      </c>
      <c r="S25" s="589"/>
      <c r="T25" s="589"/>
      <c r="U25" s="589"/>
      <c r="V25" s="589"/>
      <c r="W25" s="589"/>
      <c r="X25" s="589"/>
      <c r="Y25" s="590"/>
      <c r="Z25" s="641">
        <v>13.6</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1724613</v>
      </c>
      <c r="CS25" s="607"/>
      <c r="CT25" s="607"/>
      <c r="CU25" s="607"/>
      <c r="CV25" s="607"/>
      <c r="CW25" s="607"/>
      <c r="CX25" s="607"/>
      <c r="CY25" s="608"/>
      <c r="CZ25" s="591">
        <v>16</v>
      </c>
      <c r="DA25" s="609"/>
      <c r="DB25" s="609"/>
      <c r="DC25" s="610"/>
      <c r="DD25" s="594">
        <v>1610676</v>
      </c>
      <c r="DE25" s="607"/>
      <c r="DF25" s="607"/>
      <c r="DG25" s="607"/>
      <c r="DH25" s="607"/>
      <c r="DI25" s="607"/>
      <c r="DJ25" s="607"/>
      <c r="DK25" s="608"/>
      <c r="DL25" s="594">
        <v>1560271</v>
      </c>
      <c r="DM25" s="607"/>
      <c r="DN25" s="607"/>
      <c r="DO25" s="607"/>
      <c r="DP25" s="607"/>
      <c r="DQ25" s="607"/>
      <c r="DR25" s="607"/>
      <c r="DS25" s="607"/>
      <c r="DT25" s="607"/>
      <c r="DU25" s="607"/>
      <c r="DV25" s="608"/>
      <c r="DW25" s="611">
        <v>26.1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1078189</v>
      </c>
      <c r="CS26" s="589"/>
      <c r="CT26" s="589"/>
      <c r="CU26" s="589"/>
      <c r="CV26" s="589"/>
      <c r="CW26" s="589"/>
      <c r="CX26" s="589"/>
      <c r="CY26" s="590"/>
      <c r="CZ26" s="591">
        <v>10</v>
      </c>
      <c r="DA26" s="609"/>
      <c r="DB26" s="609"/>
      <c r="DC26" s="610"/>
      <c r="DD26" s="594">
        <v>983396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812843</v>
      </c>
      <c r="S27" s="589"/>
      <c r="T27" s="589"/>
      <c r="U27" s="589"/>
      <c r="V27" s="589"/>
      <c r="W27" s="589"/>
      <c r="X27" s="589"/>
      <c r="Y27" s="590"/>
      <c r="Z27" s="641">
        <v>6.9</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1839627</v>
      </c>
      <c r="BH27" s="589"/>
      <c r="BI27" s="589"/>
      <c r="BJ27" s="589"/>
      <c r="BK27" s="589"/>
      <c r="BL27" s="589"/>
      <c r="BM27" s="589"/>
      <c r="BN27" s="590"/>
      <c r="BO27" s="641">
        <v>100</v>
      </c>
      <c r="BP27" s="641"/>
      <c r="BQ27" s="641"/>
      <c r="BR27" s="641"/>
      <c r="BS27" s="594">
        <v>12510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2363396</v>
      </c>
      <c r="CS27" s="607"/>
      <c r="CT27" s="607"/>
      <c r="CU27" s="607"/>
      <c r="CV27" s="607"/>
      <c r="CW27" s="607"/>
      <c r="CX27" s="607"/>
      <c r="CY27" s="608"/>
      <c r="CZ27" s="591">
        <v>22</v>
      </c>
      <c r="DA27" s="609"/>
      <c r="DB27" s="609"/>
      <c r="DC27" s="610"/>
      <c r="DD27" s="594">
        <v>743593</v>
      </c>
      <c r="DE27" s="607"/>
      <c r="DF27" s="607"/>
      <c r="DG27" s="607"/>
      <c r="DH27" s="607"/>
      <c r="DI27" s="607"/>
      <c r="DJ27" s="607"/>
      <c r="DK27" s="608"/>
      <c r="DL27" s="594">
        <v>739100</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60227</v>
      </c>
      <c r="S28" s="589"/>
      <c r="T28" s="589"/>
      <c r="U28" s="589"/>
      <c r="V28" s="589"/>
      <c r="W28" s="589"/>
      <c r="X28" s="589"/>
      <c r="Y28" s="590"/>
      <c r="Z28" s="641">
        <v>0.5</v>
      </c>
      <c r="AA28" s="641"/>
      <c r="AB28" s="641"/>
      <c r="AC28" s="641"/>
      <c r="AD28" s="642">
        <v>5006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1222660</v>
      </c>
      <c r="CS28" s="589"/>
      <c r="CT28" s="589"/>
      <c r="CU28" s="589"/>
      <c r="CV28" s="589"/>
      <c r="CW28" s="589"/>
      <c r="CX28" s="589"/>
      <c r="CY28" s="590"/>
      <c r="CZ28" s="591">
        <v>11.4</v>
      </c>
      <c r="DA28" s="609"/>
      <c r="DB28" s="609"/>
      <c r="DC28" s="610"/>
      <c r="DD28" s="594">
        <v>1165106</v>
      </c>
      <c r="DE28" s="589"/>
      <c r="DF28" s="589"/>
      <c r="DG28" s="589"/>
      <c r="DH28" s="589"/>
      <c r="DI28" s="589"/>
      <c r="DJ28" s="589"/>
      <c r="DK28" s="590"/>
      <c r="DL28" s="594">
        <v>1161485</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95559</v>
      </c>
      <c r="S29" s="589"/>
      <c r="T29" s="589"/>
      <c r="U29" s="589"/>
      <c r="V29" s="589"/>
      <c r="W29" s="589"/>
      <c r="X29" s="589"/>
      <c r="Y29" s="590"/>
      <c r="Z29" s="641">
        <v>0.8</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1222660</v>
      </c>
      <c r="CS29" s="607"/>
      <c r="CT29" s="607"/>
      <c r="CU29" s="607"/>
      <c r="CV29" s="607"/>
      <c r="CW29" s="607"/>
      <c r="CX29" s="607"/>
      <c r="CY29" s="608"/>
      <c r="CZ29" s="591">
        <v>11.4</v>
      </c>
      <c r="DA29" s="609"/>
      <c r="DB29" s="609"/>
      <c r="DC29" s="610"/>
      <c r="DD29" s="594">
        <v>1165106</v>
      </c>
      <c r="DE29" s="607"/>
      <c r="DF29" s="607"/>
      <c r="DG29" s="607"/>
      <c r="DH29" s="607"/>
      <c r="DI29" s="607"/>
      <c r="DJ29" s="607"/>
      <c r="DK29" s="608"/>
      <c r="DL29" s="594">
        <v>1161485</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176542</v>
      </c>
      <c r="S30" s="589"/>
      <c r="T30" s="589"/>
      <c r="U30" s="589"/>
      <c r="V30" s="589"/>
      <c r="W30" s="589"/>
      <c r="X30" s="589"/>
      <c r="Y30" s="590"/>
      <c r="Z30" s="641">
        <v>1.5</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95.7</v>
      </c>
      <c r="BN30" s="655"/>
      <c r="BO30" s="655"/>
      <c r="BP30" s="655"/>
      <c r="BQ30" s="657"/>
      <c r="BR30" s="654">
        <v>98.5</v>
      </c>
      <c r="BS30" s="655"/>
      <c r="BT30" s="655"/>
      <c r="BU30" s="655"/>
      <c r="BV30" s="655"/>
      <c r="BW30" s="655"/>
      <c r="BX30" s="656">
        <v>95.1</v>
      </c>
      <c r="BY30" s="655"/>
      <c r="BZ30" s="655"/>
      <c r="CA30" s="655"/>
      <c r="CB30" s="657"/>
      <c r="CD30" s="660"/>
      <c r="CE30" s="661"/>
      <c r="CF30" s="625" t="s">
        <v>292</v>
      </c>
      <c r="CG30" s="622"/>
      <c r="CH30" s="622"/>
      <c r="CI30" s="622"/>
      <c r="CJ30" s="622"/>
      <c r="CK30" s="622"/>
      <c r="CL30" s="622"/>
      <c r="CM30" s="622"/>
      <c r="CN30" s="622"/>
      <c r="CO30" s="622"/>
      <c r="CP30" s="622"/>
      <c r="CQ30" s="623"/>
      <c r="CR30" s="588">
        <v>1092192</v>
      </c>
      <c r="CS30" s="589"/>
      <c r="CT30" s="589"/>
      <c r="CU30" s="589"/>
      <c r="CV30" s="589"/>
      <c r="CW30" s="589"/>
      <c r="CX30" s="589"/>
      <c r="CY30" s="590"/>
      <c r="CZ30" s="591">
        <v>10.199999999999999</v>
      </c>
      <c r="DA30" s="609"/>
      <c r="DB30" s="609"/>
      <c r="DC30" s="610"/>
      <c r="DD30" s="594">
        <v>1039642</v>
      </c>
      <c r="DE30" s="589"/>
      <c r="DF30" s="589"/>
      <c r="DG30" s="589"/>
      <c r="DH30" s="589"/>
      <c r="DI30" s="589"/>
      <c r="DJ30" s="589"/>
      <c r="DK30" s="590"/>
      <c r="DL30" s="594">
        <v>1039641</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936385</v>
      </c>
      <c r="S31" s="589"/>
      <c r="T31" s="589"/>
      <c r="U31" s="589"/>
      <c r="V31" s="589"/>
      <c r="W31" s="589"/>
      <c r="X31" s="589"/>
      <c r="Y31" s="590"/>
      <c r="Z31" s="641">
        <v>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96.1</v>
      </c>
      <c r="BN31" s="653"/>
      <c r="BO31" s="653"/>
      <c r="BP31" s="653"/>
      <c r="BQ31" s="617"/>
      <c r="BR31" s="652">
        <v>98.7</v>
      </c>
      <c r="BS31" s="607"/>
      <c r="BT31" s="607"/>
      <c r="BU31" s="607"/>
      <c r="BV31" s="607"/>
      <c r="BW31" s="607"/>
      <c r="BX31" s="643">
        <v>95.8</v>
      </c>
      <c r="BY31" s="653"/>
      <c r="BZ31" s="653"/>
      <c r="CA31" s="653"/>
      <c r="CB31" s="617"/>
      <c r="CD31" s="660"/>
      <c r="CE31" s="661"/>
      <c r="CF31" s="625" t="s">
        <v>296</v>
      </c>
      <c r="CG31" s="622"/>
      <c r="CH31" s="622"/>
      <c r="CI31" s="622"/>
      <c r="CJ31" s="622"/>
      <c r="CK31" s="622"/>
      <c r="CL31" s="622"/>
      <c r="CM31" s="622"/>
      <c r="CN31" s="622"/>
      <c r="CO31" s="622"/>
      <c r="CP31" s="622"/>
      <c r="CQ31" s="623"/>
      <c r="CR31" s="588">
        <v>130468</v>
      </c>
      <c r="CS31" s="607"/>
      <c r="CT31" s="607"/>
      <c r="CU31" s="607"/>
      <c r="CV31" s="607"/>
      <c r="CW31" s="607"/>
      <c r="CX31" s="607"/>
      <c r="CY31" s="608"/>
      <c r="CZ31" s="591">
        <v>1.2</v>
      </c>
      <c r="DA31" s="609"/>
      <c r="DB31" s="609"/>
      <c r="DC31" s="610"/>
      <c r="DD31" s="594">
        <v>125464</v>
      </c>
      <c r="DE31" s="607"/>
      <c r="DF31" s="607"/>
      <c r="DG31" s="607"/>
      <c r="DH31" s="607"/>
      <c r="DI31" s="607"/>
      <c r="DJ31" s="607"/>
      <c r="DK31" s="608"/>
      <c r="DL31" s="594">
        <v>121844</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189312</v>
      </c>
      <c r="S32" s="589"/>
      <c r="T32" s="589"/>
      <c r="U32" s="589"/>
      <c r="V32" s="589"/>
      <c r="W32" s="589"/>
      <c r="X32" s="589"/>
      <c r="Y32" s="590"/>
      <c r="Z32" s="641">
        <v>1.6</v>
      </c>
      <c r="AA32" s="641"/>
      <c r="AB32" s="641"/>
      <c r="AC32" s="641"/>
      <c r="AD32" s="642">
        <v>2235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94.7</v>
      </c>
      <c r="BN32" s="573"/>
      <c r="BO32" s="573"/>
      <c r="BP32" s="573"/>
      <c r="BQ32" s="630"/>
      <c r="BR32" s="651">
        <v>98.2</v>
      </c>
      <c r="BS32" s="573"/>
      <c r="BT32" s="573"/>
      <c r="BU32" s="573"/>
      <c r="BV32" s="573"/>
      <c r="BW32" s="573"/>
      <c r="BX32" s="636">
        <v>93.8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796146</v>
      </c>
      <c r="S33" s="589"/>
      <c r="T33" s="589"/>
      <c r="U33" s="589"/>
      <c r="V33" s="589"/>
      <c r="W33" s="589"/>
      <c r="X33" s="589"/>
      <c r="Y33" s="590"/>
      <c r="Z33" s="641">
        <v>6.8</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4317333</v>
      </c>
      <c r="CS33" s="607"/>
      <c r="CT33" s="607"/>
      <c r="CU33" s="607"/>
      <c r="CV33" s="607"/>
      <c r="CW33" s="607"/>
      <c r="CX33" s="607"/>
      <c r="CY33" s="608"/>
      <c r="CZ33" s="591">
        <v>40.200000000000003</v>
      </c>
      <c r="DA33" s="609"/>
      <c r="DB33" s="609"/>
      <c r="DC33" s="610"/>
      <c r="DD33" s="594">
        <v>3373027</v>
      </c>
      <c r="DE33" s="607"/>
      <c r="DF33" s="607"/>
      <c r="DG33" s="607"/>
      <c r="DH33" s="607"/>
      <c r="DI33" s="607"/>
      <c r="DJ33" s="607"/>
      <c r="DK33" s="608"/>
      <c r="DL33" s="594">
        <v>2280536</v>
      </c>
      <c r="DM33" s="607"/>
      <c r="DN33" s="607"/>
      <c r="DO33" s="607"/>
      <c r="DP33" s="607"/>
      <c r="DQ33" s="607"/>
      <c r="DR33" s="607"/>
      <c r="DS33" s="607"/>
      <c r="DT33" s="607"/>
      <c r="DU33" s="607"/>
      <c r="DV33" s="608"/>
      <c r="DW33" s="611">
        <v>38.1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1302323</v>
      </c>
      <c r="CS34" s="589"/>
      <c r="CT34" s="589"/>
      <c r="CU34" s="589"/>
      <c r="CV34" s="589"/>
      <c r="CW34" s="589"/>
      <c r="CX34" s="589"/>
      <c r="CY34" s="590"/>
      <c r="CZ34" s="591">
        <v>12.1</v>
      </c>
      <c r="DA34" s="609"/>
      <c r="DB34" s="609"/>
      <c r="DC34" s="610"/>
      <c r="DD34" s="594">
        <v>932542</v>
      </c>
      <c r="DE34" s="589"/>
      <c r="DF34" s="589"/>
      <c r="DG34" s="589"/>
      <c r="DH34" s="589"/>
      <c r="DI34" s="589"/>
      <c r="DJ34" s="589"/>
      <c r="DK34" s="590"/>
      <c r="DL34" s="594">
        <v>612087</v>
      </c>
      <c r="DM34" s="589"/>
      <c r="DN34" s="589"/>
      <c r="DO34" s="589"/>
      <c r="DP34" s="589"/>
      <c r="DQ34" s="589"/>
      <c r="DR34" s="589"/>
      <c r="DS34" s="589"/>
      <c r="DT34" s="589"/>
      <c r="DU34" s="589"/>
      <c r="DV34" s="590"/>
      <c r="DW34" s="611">
        <v>10.199999999999999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333586</v>
      </c>
      <c r="S35" s="589"/>
      <c r="T35" s="589"/>
      <c r="U35" s="589"/>
      <c r="V35" s="589"/>
      <c r="W35" s="589"/>
      <c r="X35" s="589"/>
      <c r="Y35" s="590"/>
      <c r="Z35" s="641">
        <v>2.8</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1466647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-234626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138362</v>
      </c>
      <c r="CS35" s="607"/>
      <c r="CT35" s="607"/>
      <c r="CU35" s="607"/>
      <c r="CV35" s="607"/>
      <c r="CW35" s="607"/>
      <c r="CX35" s="607"/>
      <c r="CY35" s="608"/>
      <c r="CZ35" s="591">
        <v>1.3</v>
      </c>
      <c r="DA35" s="609"/>
      <c r="DB35" s="609"/>
      <c r="DC35" s="610"/>
      <c r="DD35" s="594">
        <v>101865</v>
      </c>
      <c r="DE35" s="607"/>
      <c r="DF35" s="607"/>
      <c r="DG35" s="607"/>
      <c r="DH35" s="607"/>
      <c r="DI35" s="607"/>
      <c r="DJ35" s="607"/>
      <c r="DK35" s="608"/>
      <c r="DL35" s="594">
        <v>100093</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11712033</v>
      </c>
      <c r="S36" s="629"/>
      <c r="T36" s="629"/>
      <c r="U36" s="629"/>
      <c r="V36" s="629"/>
      <c r="W36" s="629"/>
      <c r="X36" s="629"/>
      <c r="Y36" s="632"/>
      <c r="Z36" s="633">
        <v>100</v>
      </c>
      <c r="AA36" s="633"/>
      <c r="AB36" s="633"/>
      <c r="AC36" s="633"/>
      <c r="AD36" s="634">
        <v>5645712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195165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-402965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1130519</v>
      </c>
      <c r="CS36" s="589"/>
      <c r="CT36" s="589"/>
      <c r="CU36" s="589"/>
      <c r="CV36" s="589"/>
      <c r="CW36" s="589"/>
      <c r="CX36" s="589"/>
      <c r="CY36" s="590"/>
      <c r="CZ36" s="591">
        <v>10.5</v>
      </c>
      <c r="DA36" s="609"/>
      <c r="DB36" s="609"/>
      <c r="DC36" s="610"/>
      <c r="DD36" s="594">
        <v>962914</v>
      </c>
      <c r="DE36" s="589"/>
      <c r="DF36" s="589"/>
      <c r="DG36" s="589"/>
      <c r="DH36" s="589"/>
      <c r="DI36" s="589"/>
      <c r="DJ36" s="589"/>
      <c r="DK36" s="590"/>
      <c r="DL36" s="594">
        <v>746367</v>
      </c>
      <c r="DM36" s="589"/>
      <c r="DN36" s="589"/>
      <c r="DO36" s="589"/>
      <c r="DP36" s="589"/>
      <c r="DQ36" s="589"/>
      <c r="DR36" s="589"/>
      <c r="DS36" s="589"/>
      <c r="DT36" s="589"/>
      <c r="DU36" s="589"/>
      <c r="DV36" s="590"/>
      <c r="DW36" s="611">
        <v>12.5</v>
      </c>
      <c r="DX36" s="612"/>
      <c r="DY36" s="612"/>
      <c r="DZ36" s="612"/>
      <c r="EA36" s="612"/>
      <c r="EB36" s="612"/>
      <c r="EC36" s="613"/>
    </row>
    <row r="37" spans="2:133" ht="11.25" customHeight="1">
      <c r="AQ37" s="614" t="s">
        <v>314</v>
      </c>
      <c r="AR37" s="615"/>
      <c r="AS37" s="615"/>
      <c r="AT37" s="615"/>
      <c r="AU37" s="615"/>
      <c r="AV37" s="615"/>
      <c r="AW37" s="615"/>
      <c r="AX37" s="615"/>
      <c r="AY37" s="616"/>
      <c r="AZ37" s="588">
        <v>174209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2951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418924</v>
      </c>
      <c r="CS37" s="607"/>
      <c r="CT37" s="607"/>
      <c r="CU37" s="607"/>
      <c r="CV37" s="607"/>
      <c r="CW37" s="607"/>
      <c r="CX37" s="607"/>
      <c r="CY37" s="608"/>
      <c r="CZ37" s="591">
        <v>3.9</v>
      </c>
      <c r="DA37" s="609"/>
      <c r="DB37" s="609"/>
      <c r="DC37" s="610"/>
      <c r="DD37" s="594">
        <v>412958</v>
      </c>
      <c r="DE37" s="607"/>
      <c r="DF37" s="607"/>
      <c r="DG37" s="607"/>
      <c r="DH37" s="607"/>
      <c r="DI37" s="607"/>
      <c r="DJ37" s="607"/>
      <c r="DK37" s="608"/>
      <c r="DL37" s="594">
        <v>380093</v>
      </c>
      <c r="DM37" s="607"/>
      <c r="DN37" s="607"/>
      <c r="DO37" s="607"/>
      <c r="DP37" s="607"/>
      <c r="DQ37" s="607"/>
      <c r="DR37" s="607"/>
      <c r="DS37" s="607"/>
      <c r="DT37" s="607"/>
      <c r="DU37" s="607"/>
      <c r="DV37" s="608"/>
      <c r="DW37" s="611">
        <v>6.4</v>
      </c>
      <c r="DX37" s="612"/>
      <c r="DY37" s="612"/>
      <c r="DZ37" s="612"/>
      <c r="EA37" s="612"/>
      <c r="EB37" s="612"/>
      <c r="EC37" s="613"/>
    </row>
    <row r="38" spans="2:133" ht="11.25" customHeight="1">
      <c r="AQ38" s="614" t="s">
        <v>317</v>
      </c>
      <c r="AR38" s="615"/>
      <c r="AS38" s="615"/>
      <c r="AT38" s="615"/>
      <c r="AU38" s="615"/>
      <c r="AV38" s="615"/>
      <c r="AW38" s="615"/>
      <c r="AX38" s="615"/>
      <c r="AY38" s="616"/>
      <c r="AZ38" s="588">
        <v>54313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4924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1238125</v>
      </c>
      <c r="CS38" s="589"/>
      <c r="CT38" s="589"/>
      <c r="CU38" s="589"/>
      <c r="CV38" s="589"/>
      <c r="CW38" s="589"/>
      <c r="CX38" s="589"/>
      <c r="CY38" s="590"/>
      <c r="CZ38" s="591">
        <v>11.5</v>
      </c>
      <c r="DA38" s="609"/>
      <c r="DB38" s="609"/>
      <c r="DC38" s="610"/>
      <c r="DD38" s="594">
        <v>1075741</v>
      </c>
      <c r="DE38" s="589"/>
      <c r="DF38" s="589"/>
      <c r="DG38" s="589"/>
      <c r="DH38" s="589"/>
      <c r="DI38" s="589"/>
      <c r="DJ38" s="589"/>
      <c r="DK38" s="590"/>
      <c r="DL38" s="594">
        <v>803397</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403255</v>
      </c>
      <c r="CS39" s="607"/>
      <c r="CT39" s="607"/>
      <c r="CU39" s="607"/>
      <c r="CV39" s="607"/>
      <c r="CW39" s="607"/>
      <c r="CX39" s="607"/>
      <c r="CY39" s="608"/>
      <c r="CZ39" s="591">
        <v>3.8</v>
      </c>
      <c r="DA39" s="609"/>
      <c r="DB39" s="609"/>
      <c r="DC39" s="610"/>
      <c r="DD39" s="594">
        <v>255216</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329989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161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104749</v>
      </c>
      <c r="CS40" s="589"/>
      <c r="CT40" s="589"/>
      <c r="CU40" s="589"/>
      <c r="CV40" s="589"/>
      <c r="CW40" s="589"/>
      <c r="CX40" s="589"/>
      <c r="CY40" s="590"/>
      <c r="CZ40" s="591">
        <v>1</v>
      </c>
      <c r="DA40" s="609"/>
      <c r="DB40" s="609"/>
      <c r="DC40" s="610"/>
      <c r="DD40" s="594">
        <v>44749</v>
      </c>
      <c r="DE40" s="589"/>
      <c r="DF40" s="589"/>
      <c r="DG40" s="589"/>
      <c r="DH40" s="589"/>
      <c r="DI40" s="589"/>
      <c r="DJ40" s="589"/>
      <c r="DK40" s="590"/>
      <c r="DL40" s="594">
        <v>18592</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712971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442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1120919</v>
      </c>
      <c r="CS42" s="589"/>
      <c r="CT42" s="589"/>
      <c r="CU42" s="589"/>
      <c r="CV42" s="589"/>
      <c r="CW42" s="589"/>
      <c r="CX42" s="589"/>
      <c r="CY42" s="590"/>
      <c r="CZ42" s="591">
        <v>10.4</v>
      </c>
      <c r="DA42" s="592"/>
      <c r="DB42" s="592"/>
      <c r="DC42" s="593"/>
      <c r="DD42" s="594">
        <v>315049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27634</v>
      </c>
      <c r="CS43" s="607"/>
      <c r="CT43" s="607"/>
      <c r="CU43" s="607"/>
      <c r="CV43" s="607"/>
      <c r="CW43" s="607"/>
      <c r="CX43" s="607"/>
      <c r="CY43" s="608"/>
      <c r="CZ43" s="591">
        <v>0.3</v>
      </c>
      <c r="DA43" s="609"/>
      <c r="DB43" s="609"/>
      <c r="DC43" s="610"/>
      <c r="DD43" s="594">
        <v>27217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1114315</v>
      </c>
      <c r="CS44" s="589"/>
      <c r="CT44" s="589"/>
      <c r="CU44" s="589"/>
      <c r="CV44" s="589"/>
      <c r="CW44" s="589"/>
      <c r="CX44" s="589"/>
      <c r="CY44" s="590"/>
      <c r="CZ44" s="591">
        <v>10.4</v>
      </c>
      <c r="DA44" s="592"/>
      <c r="DB44" s="592"/>
      <c r="DC44" s="593"/>
      <c r="DD44" s="594">
        <v>313499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643342</v>
      </c>
      <c r="CS45" s="607"/>
      <c r="CT45" s="607"/>
      <c r="CU45" s="607"/>
      <c r="CV45" s="607"/>
      <c r="CW45" s="607"/>
      <c r="CX45" s="607"/>
      <c r="CY45" s="608"/>
      <c r="CZ45" s="591">
        <v>6</v>
      </c>
      <c r="DA45" s="609"/>
      <c r="DB45" s="609"/>
      <c r="DC45" s="610"/>
      <c r="DD45" s="594">
        <v>48706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389999</v>
      </c>
      <c r="CS46" s="589"/>
      <c r="CT46" s="589"/>
      <c r="CU46" s="589"/>
      <c r="CV46" s="589"/>
      <c r="CW46" s="589"/>
      <c r="CX46" s="589"/>
      <c r="CY46" s="590"/>
      <c r="CZ46" s="591">
        <v>3.6</v>
      </c>
      <c r="DA46" s="592"/>
      <c r="DB46" s="592"/>
      <c r="DC46" s="593"/>
      <c r="DD46" s="594">
        <v>223236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6604</v>
      </c>
      <c r="CS47" s="607"/>
      <c r="CT47" s="607"/>
      <c r="CU47" s="607"/>
      <c r="CV47" s="607"/>
      <c r="CW47" s="607"/>
      <c r="CX47" s="607"/>
      <c r="CY47" s="608"/>
      <c r="CZ47" s="591">
        <v>0.1</v>
      </c>
      <c r="DA47" s="609"/>
      <c r="DB47" s="609"/>
      <c r="DC47" s="610"/>
      <c r="DD47" s="594">
        <v>1550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10748921</v>
      </c>
      <c r="CS49" s="573"/>
      <c r="CT49" s="573"/>
      <c r="CU49" s="573"/>
      <c r="CV49" s="573"/>
      <c r="CW49" s="573"/>
      <c r="CX49" s="573"/>
      <c r="CY49" s="574"/>
      <c r="CZ49" s="575">
        <v>100</v>
      </c>
      <c r="DA49" s="576"/>
      <c r="DB49" s="576"/>
      <c r="DC49" s="577"/>
      <c r="DD49" s="578">
        <v>7207451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C1" zoomScale="70" zoomScaleNormal="25" zoomScaleSheetLayoutView="70" workbookViewId="0">
      <selection activeCell="CR7" sqref="CR7:CV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11115</v>
      </c>
      <c r="R7" s="1101"/>
      <c r="S7" s="1101"/>
      <c r="T7" s="1101"/>
      <c r="U7" s="1101"/>
      <c r="V7" s="1101">
        <v>10762</v>
      </c>
      <c r="W7" s="1101"/>
      <c r="X7" s="1101"/>
      <c r="Y7" s="1101"/>
      <c r="Z7" s="1101"/>
      <c r="AA7" s="1101">
        <v>354</v>
      </c>
      <c r="AB7" s="1101"/>
      <c r="AC7" s="1101"/>
      <c r="AD7" s="1101"/>
      <c r="AE7" s="1102"/>
      <c r="AF7" s="1103">
        <v>295</v>
      </c>
      <c r="AG7" s="1104"/>
      <c r="AH7" s="1104"/>
      <c r="AI7" s="1104"/>
      <c r="AJ7" s="1105"/>
      <c r="AK7" s="1087">
        <v>177</v>
      </c>
      <c r="AL7" s="1088"/>
      <c r="AM7" s="1088"/>
      <c r="AN7" s="1088"/>
      <c r="AO7" s="1088"/>
      <c r="AP7" s="1088">
        <v>10383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0</v>
      </c>
      <c r="CI7" s="1085"/>
      <c r="CJ7" s="1085"/>
      <c r="CK7" s="1085"/>
      <c r="CL7" s="1086"/>
      <c r="CM7" s="1084">
        <v>15</v>
      </c>
      <c r="CN7" s="1085"/>
      <c r="CO7" s="1085"/>
      <c r="CP7" s="1085"/>
      <c r="CQ7" s="1086"/>
      <c r="CR7" s="1084">
        <v>1</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973</v>
      </c>
      <c r="R8" s="1040"/>
      <c r="S8" s="1040"/>
      <c r="T8" s="1040"/>
      <c r="U8" s="1040"/>
      <c r="V8" s="1040">
        <v>364</v>
      </c>
      <c r="W8" s="1040"/>
      <c r="X8" s="1040"/>
      <c r="Y8" s="1040"/>
      <c r="Z8" s="1040"/>
      <c r="AA8" s="1040">
        <v>609</v>
      </c>
      <c r="AB8" s="1040"/>
      <c r="AC8" s="1040"/>
      <c r="AD8" s="1040"/>
      <c r="AE8" s="1041"/>
      <c r="AF8" s="1015">
        <v>586</v>
      </c>
      <c r="AG8" s="1016"/>
      <c r="AH8" s="1016"/>
      <c r="AI8" s="1016"/>
      <c r="AJ8" s="1017"/>
      <c r="AK8" s="1082">
        <v>347</v>
      </c>
      <c r="AL8" s="1083"/>
      <c r="AM8" s="1083"/>
      <c r="AN8" s="1083"/>
      <c r="AO8" s="1083"/>
      <c r="AP8" s="1083">
        <v>2177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552</v>
      </c>
      <c r="BT8" s="1011"/>
      <c r="BU8" s="1011"/>
      <c r="BV8" s="1011"/>
      <c r="BW8" s="1011"/>
      <c r="BX8" s="1011"/>
      <c r="BY8" s="1011"/>
      <c r="BZ8" s="1011"/>
      <c r="CA8" s="1011"/>
      <c r="CB8" s="1011"/>
      <c r="CC8" s="1011"/>
      <c r="CD8" s="1011"/>
      <c r="CE8" s="1011"/>
      <c r="CF8" s="1011"/>
      <c r="CG8" s="1012"/>
      <c r="CH8" s="985">
        <v>-2</v>
      </c>
      <c r="CI8" s="986"/>
      <c r="CJ8" s="986"/>
      <c r="CK8" s="986"/>
      <c r="CL8" s="987"/>
      <c r="CM8" s="985">
        <v>23</v>
      </c>
      <c r="CN8" s="986"/>
      <c r="CO8" s="986"/>
      <c r="CP8" s="986"/>
      <c r="CQ8" s="987"/>
      <c r="CR8" s="985">
        <v>4</v>
      </c>
      <c r="CS8" s="986"/>
      <c r="CT8" s="986"/>
      <c r="CU8" s="986"/>
      <c r="CV8" s="987"/>
      <c r="CW8" s="985">
        <v>45</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1666</v>
      </c>
      <c r="R9" s="1040"/>
      <c r="S9" s="1040"/>
      <c r="T9" s="1040"/>
      <c r="U9" s="1040"/>
      <c r="V9" s="1040">
        <v>1666</v>
      </c>
      <c r="W9" s="1040"/>
      <c r="X9" s="1040"/>
      <c r="Y9" s="1040"/>
      <c r="Z9" s="1040"/>
      <c r="AA9" s="1040" t="s">
        <v>537</v>
      </c>
      <c r="AB9" s="1040"/>
      <c r="AC9" s="1040"/>
      <c r="AD9" s="1040"/>
      <c r="AE9" s="1041"/>
      <c r="AF9" s="1015" t="s">
        <v>111</v>
      </c>
      <c r="AG9" s="1016"/>
      <c r="AH9" s="1016"/>
      <c r="AI9" s="1016"/>
      <c r="AJ9" s="1017"/>
      <c r="AK9" s="1082" t="s">
        <v>538</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553</v>
      </c>
      <c r="BT9" s="1011"/>
      <c r="BU9" s="1011"/>
      <c r="BV9" s="1011"/>
      <c r="BW9" s="1011"/>
      <c r="BX9" s="1011"/>
      <c r="BY9" s="1011"/>
      <c r="BZ9" s="1011"/>
      <c r="CA9" s="1011"/>
      <c r="CB9" s="1011"/>
      <c r="CC9" s="1011"/>
      <c r="CD9" s="1011"/>
      <c r="CE9" s="1011"/>
      <c r="CF9" s="1011"/>
      <c r="CG9" s="1012"/>
      <c r="CH9" s="985">
        <v>2</v>
      </c>
      <c r="CI9" s="986"/>
      <c r="CJ9" s="986"/>
      <c r="CK9" s="986"/>
      <c r="CL9" s="987"/>
      <c r="CM9" s="985">
        <v>311</v>
      </c>
      <c r="CN9" s="986"/>
      <c r="CO9" s="986"/>
      <c r="CP9" s="986"/>
      <c r="CQ9" s="987"/>
      <c r="CR9" s="985">
        <v>271</v>
      </c>
      <c r="CS9" s="986"/>
      <c r="CT9" s="986"/>
      <c r="CU9" s="986"/>
      <c r="CV9" s="987"/>
      <c r="CW9" s="985">
        <v>10</v>
      </c>
      <c r="CX9" s="986"/>
      <c r="CY9" s="986"/>
      <c r="CZ9" s="986"/>
      <c r="DA9" s="987"/>
      <c r="DB9" s="985" t="s">
        <v>537</v>
      </c>
      <c r="DC9" s="986"/>
      <c r="DD9" s="986"/>
      <c r="DE9" s="986"/>
      <c r="DF9" s="987"/>
      <c r="DG9" s="985" t="s">
        <v>554</v>
      </c>
      <c r="DH9" s="986"/>
      <c r="DI9" s="986"/>
      <c r="DJ9" s="986"/>
      <c r="DK9" s="987"/>
      <c r="DL9" s="985" t="s">
        <v>555</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13378</v>
      </c>
      <c r="R23" s="1065"/>
      <c r="S23" s="1065"/>
      <c r="T23" s="1065"/>
      <c r="U23" s="1065"/>
      <c r="V23" s="1065">
        <v>12415</v>
      </c>
      <c r="W23" s="1065"/>
      <c r="X23" s="1065"/>
      <c r="Y23" s="1065"/>
      <c r="Z23" s="1065"/>
      <c r="AA23" s="1065">
        <v>963</v>
      </c>
      <c r="AB23" s="1065"/>
      <c r="AC23" s="1065"/>
      <c r="AD23" s="1065"/>
      <c r="AE23" s="1066"/>
      <c r="AF23" s="1067">
        <v>882</v>
      </c>
      <c r="AG23" s="1065"/>
      <c r="AH23" s="1065"/>
      <c r="AI23" s="1065"/>
      <c r="AJ23" s="1068"/>
      <c r="AK23" s="1069"/>
      <c r="AL23" s="1070"/>
      <c r="AM23" s="1070"/>
      <c r="AN23" s="1070"/>
      <c r="AO23" s="1070"/>
      <c r="AP23" s="1065">
        <v>12560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3291</v>
      </c>
      <c r="R28" s="1050"/>
      <c r="S28" s="1050"/>
      <c r="T28" s="1050"/>
      <c r="U28" s="1050"/>
      <c r="V28" s="1050">
        <v>3526</v>
      </c>
      <c r="W28" s="1050"/>
      <c r="X28" s="1050"/>
      <c r="Y28" s="1050"/>
      <c r="Z28" s="1050"/>
      <c r="AA28" s="1050">
        <v>-235</v>
      </c>
      <c r="AB28" s="1050"/>
      <c r="AC28" s="1050"/>
      <c r="AD28" s="1050"/>
      <c r="AE28" s="1051"/>
      <c r="AF28" s="1052">
        <v>-235</v>
      </c>
      <c r="AG28" s="1050"/>
      <c r="AH28" s="1050"/>
      <c r="AI28" s="1050"/>
      <c r="AJ28" s="1053"/>
      <c r="AK28" s="1054">
        <v>330</v>
      </c>
      <c r="AL28" s="1042"/>
      <c r="AM28" s="1042"/>
      <c r="AN28" s="1042"/>
      <c r="AO28" s="1042"/>
      <c r="AP28" s="1042" t="s">
        <v>539</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239</v>
      </c>
      <c r="R29" s="1040"/>
      <c r="S29" s="1040"/>
      <c r="T29" s="1040"/>
      <c r="U29" s="1040"/>
      <c r="V29" s="1040">
        <v>238</v>
      </c>
      <c r="W29" s="1040"/>
      <c r="X29" s="1040"/>
      <c r="Y29" s="1040"/>
      <c r="Z29" s="1040"/>
      <c r="AA29" s="1040">
        <v>1</v>
      </c>
      <c r="AB29" s="1040"/>
      <c r="AC29" s="1040"/>
      <c r="AD29" s="1040"/>
      <c r="AE29" s="1041"/>
      <c r="AF29" s="1015">
        <v>0</v>
      </c>
      <c r="AG29" s="1016"/>
      <c r="AH29" s="1016"/>
      <c r="AI29" s="1016"/>
      <c r="AJ29" s="1017"/>
      <c r="AK29" s="976">
        <v>90</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564</v>
      </c>
      <c r="R30" s="1040"/>
      <c r="S30" s="1040"/>
      <c r="T30" s="1040"/>
      <c r="U30" s="1040"/>
      <c r="V30" s="1040">
        <v>537</v>
      </c>
      <c r="W30" s="1040"/>
      <c r="X30" s="1040"/>
      <c r="Y30" s="1040"/>
      <c r="Z30" s="1040"/>
      <c r="AA30" s="1040">
        <v>27</v>
      </c>
      <c r="AB30" s="1040"/>
      <c r="AC30" s="1040"/>
      <c r="AD30" s="1040"/>
      <c r="AE30" s="1041"/>
      <c r="AF30" s="1015">
        <v>584</v>
      </c>
      <c r="AG30" s="1016"/>
      <c r="AH30" s="1016"/>
      <c r="AI30" s="1016"/>
      <c r="AJ30" s="1017"/>
      <c r="AK30" s="976">
        <v>47</v>
      </c>
      <c r="AL30" s="967"/>
      <c r="AM30" s="967"/>
      <c r="AN30" s="967"/>
      <c r="AO30" s="967"/>
      <c r="AP30" s="967">
        <v>1893</v>
      </c>
      <c r="AQ30" s="967"/>
      <c r="AR30" s="967"/>
      <c r="AS30" s="967"/>
      <c r="AT30" s="967"/>
      <c r="AU30" s="967">
        <v>305</v>
      </c>
      <c r="AV30" s="967"/>
      <c r="AW30" s="967"/>
      <c r="AX30" s="967"/>
      <c r="AY30" s="967"/>
      <c r="AZ30" s="1038" t="s">
        <v>537</v>
      </c>
      <c r="BA30" s="1038"/>
      <c r="BB30" s="1038"/>
      <c r="BC30" s="1038"/>
      <c r="BD30" s="1038"/>
      <c r="BE30" s="1028" t="s">
        <v>384</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1657</v>
      </c>
      <c r="R31" s="1040"/>
      <c r="S31" s="1040"/>
      <c r="T31" s="1040"/>
      <c r="U31" s="1040"/>
      <c r="V31" s="1040">
        <v>1627</v>
      </c>
      <c r="W31" s="1040"/>
      <c r="X31" s="1040"/>
      <c r="Y31" s="1040"/>
      <c r="Z31" s="1040"/>
      <c r="AA31" s="1040">
        <v>30</v>
      </c>
      <c r="AB31" s="1040"/>
      <c r="AC31" s="1040"/>
      <c r="AD31" s="1040"/>
      <c r="AE31" s="1041"/>
      <c r="AF31" s="1015">
        <v>707</v>
      </c>
      <c r="AG31" s="1016"/>
      <c r="AH31" s="1016"/>
      <c r="AI31" s="1016"/>
      <c r="AJ31" s="1017"/>
      <c r="AK31" s="976">
        <v>177</v>
      </c>
      <c r="AL31" s="967"/>
      <c r="AM31" s="967"/>
      <c r="AN31" s="967"/>
      <c r="AO31" s="967"/>
      <c r="AP31" s="967">
        <v>202</v>
      </c>
      <c r="AQ31" s="967"/>
      <c r="AR31" s="967"/>
      <c r="AS31" s="967"/>
      <c r="AT31" s="967"/>
      <c r="AU31" s="967">
        <v>123</v>
      </c>
      <c r="AV31" s="967"/>
      <c r="AW31" s="967"/>
      <c r="AX31" s="967"/>
      <c r="AY31" s="967"/>
      <c r="AZ31" s="1038" t="s">
        <v>537</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413</v>
      </c>
      <c r="R32" s="1040"/>
      <c r="S32" s="1040"/>
      <c r="T32" s="1040"/>
      <c r="U32" s="1040"/>
      <c r="V32" s="1040">
        <v>400</v>
      </c>
      <c r="W32" s="1040"/>
      <c r="X32" s="1040"/>
      <c r="Y32" s="1040"/>
      <c r="Z32" s="1040"/>
      <c r="AA32" s="1040">
        <v>13</v>
      </c>
      <c r="AB32" s="1040"/>
      <c r="AC32" s="1040"/>
      <c r="AD32" s="1040"/>
      <c r="AE32" s="1041"/>
      <c r="AF32" s="1015" t="s">
        <v>111</v>
      </c>
      <c r="AG32" s="1016"/>
      <c r="AH32" s="1016"/>
      <c r="AI32" s="1016"/>
      <c r="AJ32" s="1017"/>
      <c r="AK32" s="976">
        <v>162</v>
      </c>
      <c r="AL32" s="967"/>
      <c r="AM32" s="967"/>
      <c r="AN32" s="967"/>
      <c r="AO32" s="967"/>
      <c r="AP32" s="967">
        <v>3207</v>
      </c>
      <c r="AQ32" s="967"/>
      <c r="AR32" s="967"/>
      <c r="AS32" s="967"/>
      <c r="AT32" s="967"/>
      <c r="AU32" s="967">
        <v>2652</v>
      </c>
      <c r="AV32" s="967"/>
      <c r="AW32" s="967"/>
      <c r="AX32" s="967"/>
      <c r="AY32" s="967"/>
      <c r="AZ32" s="1038" t="s">
        <v>537</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58</v>
      </c>
      <c r="R33" s="1040"/>
      <c r="S33" s="1040"/>
      <c r="T33" s="1040"/>
      <c r="U33" s="1040"/>
      <c r="V33" s="1040">
        <v>58</v>
      </c>
      <c r="W33" s="1040"/>
      <c r="X33" s="1040"/>
      <c r="Y33" s="1040"/>
      <c r="Z33" s="1040"/>
      <c r="AA33" s="967" t="s">
        <v>537</v>
      </c>
      <c r="AB33" s="967"/>
      <c r="AC33" s="967"/>
      <c r="AD33" s="967"/>
      <c r="AE33" s="967"/>
      <c r="AF33" s="1015" t="s">
        <v>111</v>
      </c>
      <c r="AG33" s="1016"/>
      <c r="AH33" s="1016"/>
      <c r="AI33" s="1016"/>
      <c r="AJ33" s="1017"/>
      <c r="AK33" s="976">
        <v>33</v>
      </c>
      <c r="AL33" s="967"/>
      <c r="AM33" s="967"/>
      <c r="AN33" s="967"/>
      <c r="AO33" s="967"/>
      <c r="AP33" s="967">
        <v>536</v>
      </c>
      <c r="AQ33" s="967"/>
      <c r="AR33" s="967"/>
      <c r="AS33" s="967"/>
      <c r="AT33" s="967"/>
      <c r="AU33" s="967">
        <v>387</v>
      </c>
      <c r="AV33" s="967"/>
      <c r="AW33" s="967"/>
      <c r="AX33" s="967"/>
      <c r="AY33" s="967"/>
      <c r="AZ33" s="1038" t="s">
        <v>537</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113</v>
      </c>
      <c r="R34" s="1040"/>
      <c r="S34" s="1040"/>
      <c r="T34" s="1040"/>
      <c r="U34" s="1040"/>
      <c r="V34" s="1040">
        <v>94</v>
      </c>
      <c r="W34" s="1040"/>
      <c r="X34" s="1040"/>
      <c r="Y34" s="1040"/>
      <c r="Z34" s="1040"/>
      <c r="AA34" s="1040">
        <v>19</v>
      </c>
      <c r="AB34" s="1040"/>
      <c r="AC34" s="1040"/>
      <c r="AD34" s="1040"/>
      <c r="AE34" s="1041"/>
      <c r="AF34" s="1015">
        <v>150</v>
      </c>
      <c r="AG34" s="1016"/>
      <c r="AH34" s="1016"/>
      <c r="AI34" s="1016"/>
      <c r="AJ34" s="1017"/>
      <c r="AK34" s="967" t="s">
        <v>537</v>
      </c>
      <c r="AL34" s="967"/>
      <c r="AM34" s="967"/>
      <c r="AN34" s="967"/>
      <c r="AO34" s="967"/>
      <c r="AP34" s="967">
        <v>19</v>
      </c>
      <c r="AQ34" s="967"/>
      <c r="AR34" s="967"/>
      <c r="AS34" s="967"/>
      <c r="AT34" s="967"/>
      <c r="AU34" s="967" t="s">
        <v>537</v>
      </c>
      <c r="AV34" s="967"/>
      <c r="AW34" s="967"/>
      <c r="AX34" s="967"/>
      <c r="AY34" s="967"/>
      <c r="AZ34" s="1038" t="s">
        <v>537</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1206</v>
      </c>
      <c r="AG63" s="955"/>
      <c r="AH63" s="955"/>
      <c r="AI63" s="955"/>
      <c r="AJ63" s="1026"/>
      <c r="AK63" s="1027"/>
      <c r="AL63" s="959"/>
      <c r="AM63" s="959"/>
      <c r="AN63" s="959"/>
      <c r="AO63" s="959"/>
      <c r="AP63" s="955">
        <v>5857</v>
      </c>
      <c r="AQ63" s="955"/>
      <c r="AR63" s="955"/>
      <c r="AS63" s="955"/>
      <c r="AT63" s="955"/>
      <c r="AU63" s="955">
        <v>3467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358</v>
      </c>
      <c r="R68" s="978"/>
      <c r="S68" s="978"/>
      <c r="T68" s="978"/>
      <c r="U68" s="978"/>
      <c r="V68" s="978">
        <v>333</v>
      </c>
      <c r="W68" s="978"/>
      <c r="X68" s="978"/>
      <c r="Y68" s="978"/>
      <c r="Z68" s="978"/>
      <c r="AA68" s="978">
        <v>25</v>
      </c>
      <c r="AB68" s="978"/>
      <c r="AC68" s="978"/>
      <c r="AD68" s="978"/>
      <c r="AE68" s="978"/>
      <c r="AF68" s="978">
        <v>25</v>
      </c>
      <c r="AG68" s="978"/>
      <c r="AH68" s="978"/>
      <c r="AI68" s="978"/>
      <c r="AJ68" s="978"/>
      <c r="AK68" s="978" t="s">
        <v>537</v>
      </c>
      <c r="AL68" s="978"/>
      <c r="AM68" s="978"/>
      <c r="AN68" s="978"/>
      <c r="AO68" s="978"/>
      <c r="AP68" s="978">
        <v>40</v>
      </c>
      <c r="AQ68" s="978"/>
      <c r="AR68" s="978"/>
      <c r="AS68" s="978"/>
      <c r="AT68" s="978"/>
      <c r="AU68" s="978">
        <v>11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51</v>
      </c>
      <c r="R69" s="967"/>
      <c r="S69" s="967"/>
      <c r="T69" s="967"/>
      <c r="U69" s="967"/>
      <c r="V69" s="967">
        <v>47</v>
      </c>
      <c r="W69" s="967"/>
      <c r="X69" s="967"/>
      <c r="Y69" s="967"/>
      <c r="Z69" s="967"/>
      <c r="AA69" s="967">
        <v>4</v>
      </c>
      <c r="AB69" s="967"/>
      <c r="AC69" s="967"/>
      <c r="AD69" s="967"/>
      <c r="AE69" s="967"/>
      <c r="AF69" s="967">
        <v>4</v>
      </c>
      <c r="AG69" s="967"/>
      <c r="AH69" s="967"/>
      <c r="AI69" s="967"/>
      <c r="AJ69" s="967"/>
      <c r="AK69" s="967">
        <v>2</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5169</v>
      </c>
      <c r="R70" s="967"/>
      <c r="S70" s="967"/>
      <c r="T70" s="967"/>
      <c r="U70" s="967"/>
      <c r="V70" s="967">
        <v>5067</v>
      </c>
      <c r="W70" s="967"/>
      <c r="X70" s="967"/>
      <c r="Y70" s="967"/>
      <c r="Z70" s="967"/>
      <c r="AA70" s="967">
        <v>103</v>
      </c>
      <c r="AB70" s="967"/>
      <c r="AC70" s="967"/>
      <c r="AD70" s="967"/>
      <c r="AE70" s="967"/>
      <c r="AF70" s="967">
        <v>150</v>
      </c>
      <c r="AG70" s="967"/>
      <c r="AH70" s="967"/>
      <c r="AI70" s="967"/>
      <c r="AJ70" s="967"/>
      <c r="AK70" s="967">
        <v>89</v>
      </c>
      <c r="AL70" s="967"/>
      <c r="AM70" s="967"/>
      <c r="AN70" s="967"/>
      <c r="AO70" s="967"/>
      <c r="AP70" s="967">
        <v>2497</v>
      </c>
      <c r="AQ70" s="967"/>
      <c r="AR70" s="967"/>
      <c r="AS70" s="967"/>
      <c r="AT70" s="967"/>
      <c r="AU70" s="967">
        <v>135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29569</v>
      </c>
      <c r="R71" s="967"/>
      <c r="S71" s="967"/>
      <c r="T71" s="967"/>
      <c r="U71" s="967"/>
      <c r="V71" s="967">
        <v>28929</v>
      </c>
      <c r="W71" s="967"/>
      <c r="X71" s="967"/>
      <c r="Y71" s="967"/>
      <c r="Z71" s="967"/>
      <c r="AA71" s="967">
        <v>640</v>
      </c>
      <c r="AB71" s="967"/>
      <c r="AC71" s="967"/>
      <c r="AD71" s="967"/>
      <c r="AE71" s="967"/>
      <c r="AF71" s="967">
        <v>562</v>
      </c>
      <c r="AG71" s="967"/>
      <c r="AH71" s="967"/>
      <c r="AI71" s="967"/>
      <c r="AJ71" s="967"/>
      <c r="AK71" s="967">
        <v>4490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1757</v>
      </c>
      <c r="R72" s="967"/>
      <c r="S72" s="967"/>
      <c r="T72" s="967"/>
      <c r="U72" s="967"/>
      <c r="V72" s="967">
        <v>1840</v>
      </c>
      <c r="W72" s="967"/>
      <c r="X72" s="967"/>
      <c r="Y72" s="967"/>
      <c r="Z72" s="967"/>
      <c r="AA72" s="967">
        <v>-83</v>
      </c>
      <c r="AB72" s="967"/>
      <c r="AC72" s="967"/>
      <c r="AD72" s="967"/>
      <c r="AE72" s="967"/>
      <c r="AF72" s="967">
        <v>1744</v>
      </c>
      <c r="AG72" s="967"/>
      <c r="AH72" s="967"/>
      <c r="AI72" s="967"/>
      <c r="AJ72" s="967"/>
      <c r="AK72" s="967">
        <v>71</v>
      </c>
      <c r="AL72" s="967"/>
      <c r="AM72" s="967"/>
      <c r="AN72" s="967"/>
      <c r="AO72" s="967"/>
      <c r="AP72" s="967">
        <v>6976</v>
      </c>
      <c r="AQ72" s="967"/>
      <c r="AR72" s="967"/>
      <c r="AS72" s="967"/>
      <c r="AT72" s="967"/>
      <c r="AU72" s="967">
        <v>19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927</v>
      </c>
      <c r="R73" s="967"/>
      <c r="S73" s="967"/>
      <c r="T73" s="967"/>
      <c r="U73" s="967"/>
      <c r="V73" s="967">
        <v>921</v>
      </c>
      <c r="W73" s="967"/>
      <c r="X73" s="967"/>
      <c r="Y73" s="967"/>
      <c r="Z73" s="967"/>
      <c r="AA73" s="967">
        <v>6</v>
      </c>
      <c r="AB73" s="967"/>
      <c r="AC73" s="967"/>
      <c r="AD73" s="967"/>
      <c r="AE73" s="967"/>
      <c r="AF73" s="967">
        <v>6</v>
      </c>
      <c r="AG73" s="967"/>
      <c r="AH73" s="967"/>
      <c r="AI73" s="967"/>
      <c r="AJ73" s="967"/>
      <c r="AK73" s="967">
        <v>44</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129535</v>
      </c>
      <c r="R74" s="967"/>
      <c r="S74" s="967"/>
      <c r="T74" s="967"/>
      <c r="U74" s="967"/>
      <c r="V74" s="967">
        <v>125934</v>
      </c>
      <c r="W74" s="967"/>
      <c r="X74" s="967"/>
      <c r="Y74" s="967"/>
      <c r="Z74" s="967"/>
      <c r="AA74" s="967">
        <v>3601</v>
      </c>
      <c r="AB74" s="967"/>
      <c r="AC74" s="967"/>
      <c r="AD74" s="967"/>
      <c r="AE74" s="967"/>
      <c r="AF74" s="967">
        <v>3601</v>
      </c>
      <c r="AG74" s="967"/>
      <c r="AH74" s="967"/>
      <c r="AI74" s="967"/>
      <c r="AJ74" s="967"/>
      <c r="AK74" s="967">
        <v>2050</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3374</v>
      </c>
      <c r="R75" s="975"/>
      <c r="S75" s="975"/>
      <c r="T75" s="975"/>
      <c r="U75" s="976"/>
      <c r="V75" s="977">
        <v>2993</v>
      </c>
      <c r="W75" s="975"/>
      <c r="X75" s="975"/>
      <c r="Y75" s="975"/>
      <c r="Z75" s="976"/>
      <c r="AA75" s="977">
        <v>381</v>
      </c>
      <c r="AB75" s="975"/>
      <c r="AC75" s="975"/>
      <c r="AD75" s="975"/>
      <c r="AE75" s="976"/>
      <c r="AF75" s="977">
        <v>381</v>
      </c>
      <c r="AG75" s="975"/>
      <c r="AH75" s="975"/>
      <c r="AI75" s="975"/>
      <c r="AJ75" s="976"/>
      <c r="AK75" s="977">
        <v>211</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54</v>
      </c>
      <c r="R76" s="975"/>
      <c r="S76" s="975"/>
      <c r="T76" s="975"/>
      <c r="U76" s="976"/>
      <c r="V76" s="977">
        <v>44</v>
      </c>
      <c r="W76" s="975"/>
      <c r="X76" s="975"/>
      <c r="Y76" s="975"/>
      <c r="Z76" s="976"/>
      <c r="AA76" s="977">
        <v>10</v>
      </c>
      <c r="AB76" s="975"/>
      <c r="AC76" s="975"/>
      <c r="AD76" s="975"/>
      <c r="AE76" s="976"/>
      <c r="AF76" s="977">
        <v>10</v>
      </c>
      <c r="AG76" s="975"/>
      <c r="AH76" s="975"/>
      <c r="AI76" s="975"/>
      <c r="AJ76" s="976"/>
      <c r="AK76" s="977">
        <v>16</v>
      </c>
      <c r="AL76" s="975"/>
      <c r="AM76" s="975"/>
      <c r="AN76" s="975"/>
      <c r="AO76" s="976"/>
      <c r="AP76" s="977" t="s">
        <v>537</v>
      </c>
      <c r="AQ76" s="975"/>
      <c r="AR76" s="975"/>
      <c r="AS76" s="975"/>
      <c r="AT76" s="976"/>
      <c r="AU76" s="977" t="s">
        <v>537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99</v>
      </c>
      <c r="R77" s="975"/>
      <c r="S77" s="975"/>
      <c r="T77" s="975"/>
      <c r="U77" s="976"/>
      <c r="V77" s="977">
        <v>97</v>
      </c>
      <c r="W77" s="975"/>
      <c r="X77" s="975"/>
      <c r="Y77" s="975"/>
      <c r="Z77" s="976"/>
      <c r="AA77" s="977">
        <v>2</v>
      </c>
      <c r="AB77" s="975"/>
      <c r="AC77" s="975"/>
      <c r="AD77" s="975"/>
      <c r="AE77" s="976"/>
      <c r="AF77" s="977">
        <v>2</v>
      </c>
      <c r="AG77" s="975"/>
      <c r="AH77" s="975"/>
      <c r="AI77" s="975"/>
      <c r="AJ77" s="976"/>
      <c r="AK77" s="977" t="s">
        <v>550</v>
      </c>
      <c r="AL77" s="975"/>
      <c r="AM77" s="975"/>
      <c r="AN77" s="975"/>
      <c r="AO77" s="976"/>
      <c r="AP77" s="977" t="s">
        <v>537</v>
      </c>
      <c r="AQ77" s="975"/>
      <c r="AR77" s="975"/>
      <c r="AS77" s="975"/>
      <c r="AT77" s="976"/>
      <c r="AU77" s="977" t="s">
        <v>537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6485</v>
      </c>
      <c r="AG88" s="955"/>
      <c r="AH88" s="955"/>
      <c r="AI88" s="955"/>
      <c r="AJ88" s="955"/>
      <c r="AK88" s="959"/>
      <c r="AL88" s="959"/>
      <c r="AM88" s="959"/>
      <c r="AN88" s="959"/>
      <c r="AO88" s="959"/>
      <c r="AP88" s="955">
        <v>9513</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276</v>
      </c>
      <c r="CS102" s="947"/>
      <c r="CT102" s="947"/>
      <c r="CU102" s="947"/>
      <c r="CV102" s="948"/>
      <c r="CW102" s="946">
        <v>55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1210181</v>
      </c>
      <c r="AB110" s="873"/>
      <c r="AC110" s="873"/>
      <c r="AD110" s="873"/>
      <c r="AE110" s="874"/>
      <c r="AF110" s="875">
        <v>1226162</v>
      </c>
      <c r="AG110" s="873"/>
      <c r="AH110" s="873"/>
      <c r="AI110" s="873"/>
      <c r="AJ110" s="874"/>
      <c r="AK110" s="875">
        <v>1222660</v>
      </c>
      <c r="AL110" s="873"/>
      <c r="AM110" s="873"/>
      <c r="AN110" s="873"/>
      <c r="AO110" s="874"/>
      <c r="AP110" s="876">
        <v>23.7</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12669707</v>
      </c>
      <c r="BR110" s="800"/>
      <c r="BS110" s="800"/>
      <c r="BT110" s="800"/>
      <c r="BU110" s="800"/>
      <c r="BV110" s="800">
        <v>12855696</v>
      </c>
      <c r="BW110" s="800"/>
      <c r="BX110" s="800"/>
      <c r="BY110" s="800"/>
      <c r="BZ110" s="800"/>
      <c r="CA110" s="800">
        <v>12559650</v>
      </c>
      <c r="CB110" s="800"/>
      <c r="CC110" s="800"/>
      <c r="CD110" s="800"/>
      <c r="CE110" s="800"/>
      <c r="CF110" s="861">
        <v>243.7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644</v>
      </c>
      <c r="BR111" s="771"/>
      <c r="BS111" s="771"/>
      <c r="BT111" s="771"/>
      <c r="BU111" s="771"/>
      <c r="BV111" s="771">
        <v>89</v>
      </c>
      <c r="BW111" s="771"/>
      <c r="BX111" s="771"/>
      <c r="BY111" s="771"/>
      <c r="BZ111" s="771"/>
      <c r="CA111" s="771" t="s">
        <v>111</v>
      </c>
      <c r="CB111" s="771"/>
      <c r="CC111" s="771"/>
      <c r="CD111" s="771"/>
      <c r="CE111" s="771"/>
      <c r="CF111" s="848" t="s">
        <v>111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3751520</v>
      </c>
      <c r="BR112" s="771"/>
      <c r="BS112" s="771"/>
      <c r="BT112" s="771"/>
      <c r="BU112" s="771"/>
      <c r="BV112" s="771">
        <v>3647767</v>
      </c>
      <c r="BW112" s="771"/>
      <c r="BX112" s="771"/>
      <c r="BY112" s="771"/>
      <c r="BZ112" s="771"/>
      <c r="CA112" s="771">
        <v>3466550</v>
      </c>
      <c r="CB112" s="771"/>
      <c r="CC112" s="771"/>
      <c r="CD112" s="771"/>
      <c r="CE112" s="771"/>
      <c r="CF112" s="848">
        <v>67.3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197225</v>
      </c>
      <c r="AB113" s="909"/>
      <c r="AC113" s="909"/>
      <c r="AD113" s="909"/>
      <c r="AE113" s="910"/>
      <c r="AF113" s="911">
        <v>188531</v>
      </c>
      <c r="AG113" s="909"/>
      <c r="AH113" s="909"/>
      <c r="AI113" s="909"/>
      <c r="AJ113" s="910"/>
      <c r="AK113" s="911">
        <v>191575</v>
      </c>
      <c r="AL113" s="909"/>
      <c r="AM113" s="909"/>
      <c r="AN113" s="909"/>
      <c r="AO113" s="910"/>
      <c r="AP113" s="912">
        <v>3.7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137804</v>
      </c>
      <c r="BR113" s="771"/>
      <c r="BS113" s="771"/>
      <c r="BT113" s="771"/>
      <c r="BU113" s="771"/>
      <c r="BV113" s="771">
        <v>161930</v>
      </c>
      <c r="BW113" s="771"/>
      <c r="BX113" s="771"/>
      <c r="BY113" s="771"/>
      <c r="BZ113" s="771"/>
      <c r="CA113" s="771">
        <v>165461</v>
      </c>
      <c r="CB113" s="771"/>
      <c r="CC113" s="771"/>
      <c r="CD113" s="771"/>
      <c r="CE113" s="771"/>
      <c r="CF113" s="848">
        <v>3.2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19587</v>
      </c>
      <c r="AB114" s="784"/>
      <c r="AC114" s="784"/>
      <c r="AD114" s="784"/>
      <c r="AE114" s="785"/>
      <c r="AF114" s="786">
        <v>28867</v>
      </c>
      <c r="AG114" s="784"/>
      <c r="AH114" s="784"/>
      <c r="AI114" s="784"/>
      <c r="AJ114" s="785"/>
      <c r="AK114" s="786">
        <v>29469</v>
      </c>
      <c r="AL114" s="784"/>
      <c r="AM114" s="784"/>
      <c r="AN114" s="784"/>
      <c r="AO114" s="785"/>
      <c r="AP114" s="754">
        <v>0.6</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2051323</v>
      </c>
      <c r="BR114" s="771"/>
      <c r="BS114" s="771"/>
      <c r="BT114" s="771"/>
      <c r="BU114" s="771"/>
      <c r="BV114" s="771">
        <v>1880560</v>
      </c>
      <c r="BW114" s="771"/>
      <c r="BX114" s="771"/>
      <c r="BY114" s="771"/>
      <c r="BZ114" s="771"/>
      <c r="CA114" s="771">
        <v>1890078</v>
      </c>
      <c r="CB114" s="771"/>
      <c r="CC114" s="771"/>
      <c r="CD114" s="771"/>
      <c r="CE114" s="771"/>
      <c r="CF114" s="848">
        <v>36.700000000000003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2497</v>
      </c>
      <c r="AB115" s="909"/>
      <c r="AC115" s="909"/>
      <c r="AD115" s="909"/>
      <c r="AE115" s="910"/>
      <c r="AF115" s="911">
        <v>669</v>
      </c>
      <c r="AG115" s="909"/>
      <c r="AH115" s="909"/>
      <c r="AI115" s="909"/>
      <c r="AJ115" s="910"/>
      <c r="AK115" s="911">
        <v>153</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1429506</v>
      </c>
      <c r="AB117" s="895"/>
      <c r="AC117" s="895"/>
      <c r="AD117" s="895"/>
      <c r="AE117" s="896"/>
      <c r="AF117" s="898">
        <v>1444229</v>
      </c>
      <c r="AG117" s="895"/>
      <c r="AH117" s="895"/>
      <c r="AI117" s="895"/>
      <c r="AJ117" s="896"/>
      <c r="AK117" s="898">
        <v>1443857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18610998</v>
      </c>
      <c r="BR118" s="858"/>
      <c r="BS118" s="858"/>
      <c r="BT118" s="858"/>
      <c r="BU118" s="858"/>
      <c r="BV118" s="858">
        <v>18546042</v>
      </c>
      <c r="BW118" s="858"/>
      <c r="BX118" s="858"/>
      <c r="BY118" s="858"/>
      <c r="BZ118" s="858"/>
      <c r="CA118" s="858">
        <v>18081739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7816194</v>
      </c>
      <c r="BR119" s="800"/>
      <c r="BS119" s="800"/>
      <c r="BT119" s="800"/>
      <c r="BU119" s="800"/>
      <c r="BV119" s="800">
        <v>7318382</v>
      </c>
      <c r="BW119" s="800"/>
      <c r="BX119" s="800"/>
      <c r="BY119" s="800"/>
      <c r="BZ119" s="800"/>
      <c r="CA119" s="800">
        <v>7698060</v>
      </c>
      <c r="CB119" s="800"/>
      <c r="CC119" s="800"/>
      <c r="CD119" s="800"/>
      <c r="CE119" s="800"/>
      <c r="CF119" s="861">
        <v>149.4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644</v>
      </c>
      <c r="DH119" s="717"/>
      <c r="DI119" s="717"/>
      <c r="DJ119" s="717"/>
      <c r="DK119" s="718"/>
      <c r="DL119" s="719">
        <v>89</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341477</v>
      </c>
      <c r="BR120" s="771"/>
      <c r="BS120" s="771"/>
      <c r="BT120" s="771"/>
      <c r="BU120" s="771"/>
      <c r="BV120" s="771">
        <v>705170</v>
      </c>
      <c r="BW120" s="771"/>
      <c r="BX120" s="771"/>
      <c r="BY120" s="771"/>
      <c r="BZ120" s="771"/>
      <c r="CA120" s="771">
        <v>653997</v>
      </c>
      <c r="CB120" s="771"/>
      <c r="CC120" s="771"/>
      <c r="CD120" s="771"/>
      <c r="CE120" s="771"/>
      <c r="CF120" s="848">
        <v>12.7</v>
      </c>
      <c r="CG120" s="849"/>
      <c r="CH120" s="849"/>
      <c r="CI120" s="849"/>
      <c r="CJ120" s="849"/>
      <c r="CK120" s="850" t="s">
        <v>439</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2733062</v>
      </c>
      <c r="DH120" s="800"/>
      <c r="DI120" s="800"/>
      <c r="DJ120" s="800"/>
      <c r="DK120" s="800"/>
      <c r="DL120" s="800">
        <v>2799481</v>
      </c>
      <c r="DM120" s="800"/>
      <c r="DN120" s="800"/>
      <c r="DO120" s="800"/>
      <c r="DP120" s="800"/>
      <c r="DQ120" s="800">
        <v>2652135</v>
      </c>
      <c r="DR120" s="800"/>
      <c r="DS120" s="800"/>
      <c r="DT120" s="800"/>
      <c r="DU120" s="800"/>
      <c r="DV120" s="801">
        <v>51.5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10462675</v>
      </c>
      <c r="BR121" s="858"/>
      <c r="BS121" s="858"/>
      <c r="BT121" s="858"/>
      <c r="BU121" s="858"/>
      <c r="BV121" s="858">
        <v>10505554</v>
      </c>
      <c r="BW121" s="858"/>
      <c r="BX121" s="858"/>
      <c r="BY121" s="858"/>
      <c r="BZ121" s="858"/>
      <c r="CA121" s="858">
        <v>10238206</v>
      </c>
      <c r="CB121" s="858"/>
      <c r="CC121" s="858"/>
      <c r="CD121" s="858"/>
      <c r="CE121" s="858"/>
      <c r="CF121" s="859">
        <v>198.7</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400807</v>
      </c>
      <c r="DH121" s="771"/>
      <c r="DI121" s="771"/>
      <c r="DJ121" s="771"/>
      <c r="DK121" s="771"/>
      <c r="DL121" s="771">
        <v>365842</v>
      </c>
      <c r="DM121" s="771"/>
      <c r="DN121" s="771"/>
      <c r="DO121" s="771"/>
      <c r="DP121" s="771"/>
      <c r="DQ121" s="771">
        <v>386781</v>
      </c>
      <c r="DR121" s="771"/>
      <c r="DS121" s="771"/>
      <c r="DT121" s="771"/>
      <c r="DU121" s="771"/>
      <c r="DV121" s="823">
        <v>7.5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18620346</v>
      </c>
      <c r="BR122" s="840"/>
      <c r="BS122" s="840"/>
      <c r="BT122" s="840"/>
      <c r="BU122" s="840"/>
      <c r="BV122" s="840">
        <v>18529106</v>
      </c>
      <c r="BW122" s="840"/>
      <c r="BX122" s="840"/>
      <c r="BY122" s="840"/>
      <c r="BZ122" s="840"/>
      <c r="CA122" s="840">
        <v>18590263</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590251</v>
      </c>
      <c r="DH122" s="771"/>
      <c r="DI122" s="771"/>
      <c r="DJ122" s="771"/>
      <c r="DK122" s="771"/>
      <c r="DL122" s="771">
        <v>433544</v>
      </c>
      <c r="DM122" s="771"/>
      <c r="DN122" s="771"/>
      <c r="DO122" s="771"/>
      <c r="DP122" s="771"/>
      <c r="DQ122" s="771">
        <v>304797</v>
      </c>
      <c r="DR122" s="771"/>
      <c r="DS122" s="771"/>
      <c r="DT122" s="771"/>
      <c r="DU122" s="771"/>
      <c r="DV122" s="823">
        <v>5.9</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v>0.3</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27400</v>
      </c>
      <c r="DH123" s="784"/>
      <c r="DI123" s="784"/>
      <c r="DJ123" s="784"/>
      <c r="DK123" s="785"/>
      <c r="DL123" s="786">
        <v>48900</v>
      </c>
      <c r="DM123" s="784"/>
      <c r="DN123" s="784"/>
      <c r="DO123" s="784"/>
      <c r="DP123" s="785"/>
      <c r="DQ123" s="786">
        <v>122837</v>
      </c>
      <c r="DR123" s="784"/>
      <c r="DS123" s="784"/>
      <c r="DT123" s="784"/>
      <c r="DU123" s="785"/>
      <c r="DV123" s="754">
        <v>2.4</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2497</v>
      </c>
      <c r="AB127" s="784"/>
      <c r="AC127" s="784"/>
      <c r="AD127" s="784"/>
      <c r="AE127" s="785"/>
      <c r="AF127" s="786">
        <v>669</v>
      </c>
      <c r="AG127" s="784"/>
      <c r="AH127" s="784"/>
      <c r="AI127" s="784"/>
      <c r="AJ127" s="785"/>
      <c r="AK127" s="786">
        <v>153</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14.45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44156</v>
      </c>
      <c r="AB128" s="724"/>
      <c r="AC128" s="724"/>
      <c r="AD128" s="724"/>
      <c r="AE128" s="725"/>
      <c r="AF128" s="726">
        <v>34618</v>
      </c>
      <c r="AG128" s="724"/>
      <c r="AH128" s="724"/>
      <c r="AI128" s="724"/>
      <c r="AJ128" s="725"/>
      <c r="AK128" s="726">
        <v>57554</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19.45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5942218</v>
      </c>
      <c r="AB129" s="784"/>
      <c r="AC129" s="784"/>
      <c r="AD129" s="784"/>
      <c r="AE129" s="785"/>
      <c r="AF129" s="786">
        <v>5836274</v>
      </c>
      <c r="AG129" s="784"/>
      <c r="AH129" s="784"/>
      <c r="AI129" s="784"/>
      <c r="AJ129" s="785"/>
      <c r="AK129" s="786">
        <v>5986985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837043</v>
      </c>
      <c r="AB130" s="784"/>
      <c r="AC130" s="784"/>
      <c r="AD130" s="784"/>
      <c r="AE130" s="785"/>
      <c r="AF130" s="786">
        <v>827542</v>
      </c>
      <c r="AG130" s="784"/>
      <c r="AH130" s="784"/>
      <c r="AI130" s="784"/>
      <c r="AJ130" s="785"/>
      <c r="AK130" s="786">
        <v>833351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5105175</v>
      </c>
      <c r="AB131" s="717"/>
      <c r="AC131" s="717"/>
      <c r="AD131" s="717"/>
      <c r="AE131" s="718"/>
      <c r="AF131" s="719">
        <v>5008732</v>
      </c>
      <c r="AG131" s="717"/>
      <c r="AH131" s="717"/>
      <c r="AI131" s="717"/>
      <c r="AJ131" s="718"/>
      <c r="AK131" s="719">
        <v>5153634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10.74021948</v>
      </c>
      <c r="AB132" s="740"/>
      <c r="AC132" s="740"/>
      <c r="AD132" s="740"/>
      <c r="AE132" s="741"/>
      <c r="AF132" s="742">
        <v>11.621084939999999</v>
      </c>
      <c r="AG132" s="740"/>
      <c r="AH132" s="740"/>
      <c r="AI132" s="740"/>
      <c r="AJ132" s="741"/>
      <c r="AK132" s="742">
        <v>10.72936107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11.7</v>
      </c>
      <c r="AB133" s="749"/>
      <c r="AC133" s="749"/>
      <c r="AD133" s="749"/>
      <c r="AE133" s="750"/>
      <c r="AF133" s="748">
        <v>11.5</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1724613</v>
      </c>
      <c r="L9" s="264">
        <v>85432</v>
      </c>
      <c r="M9" s="265">
        <v>88578</v>
      </c>
      <c r="N9" s="266">
        <v>-3.6</v>
      </c>
    </row>
    <row r="10" spans="1:16">
      <c r="A10" s="248"/>
      <c r="B10" s="244"/>
      <c r="C10" s="244"/>
      <c r="D10" s="244"/>
      <c r="E10" s="244"/>
      <c r="F10" s="244"/>
      <c r="G10" s="1133" t="s">
        <v>475</v>
      </c>
      <c r="H10" s="1134"/>
      <c r="I10" s="1134"/>
      <c r="J10" s="1135"/>
      <c r="K10" s="267">
        <v>145069</v>
      </c>
      <c r="L10" s="268">
        <v>7186</v>
      </c>
      <c r="M10" s="269">
        <v>7040</v>
      </c>
      <c r="N10" s="270">
        <v>2.1</v>
      </c>
    </row>
    <row r="11" spans="1:16" ht="13.5" customHeight="1">
      <c r="A11" s="248"/>
      <c r="B11" s="244"/>
      <c r="C11" s="244"/>
      <c r="D11" s="244"/>
      <c r="E11" s="244"/>
      <c r="F11" s="244"/>
      <c r="G11" s="1133" t="s">
        <v>476</v>
      </c>
      <c r="H11" s="1134"/>
      <c r="I11" s="1134"/>
      <c r="J11" s="1135"/>
      <c r="K11" s="267">
        <v>251534</v>
      </c>
      <c r="L11" s="268">
        <v>12460</v>
      </c>
      <c r="M11" s="269">
        <v>8852</v>
      </c>
      <c r="N11" s="270">
        <v>40.799999999999997</v>
      </c>
    </row>
    <row r="12" spans="1:16" ht="13.5" customHeight="1">
      <c r="A12" s="248"/>
      <c r="B12" s="244"/>
      <c r="C12" s="244"/>
      <c r="D12" s="244"/>
      <c r="E12" s="244"/>
      <c r="F12" s="244"/>
      <c r="G12" s="1133" t="s">
        <v>477</v>
      </c>
      <c r="H12" s="1134"/>
      <c r="I12" s="1134"/>
      <c r="J12" s="1135"/>
      <c r="K12" s="267">
        <v>27739</v>
      </c>
      <c r="L12" s="268">
        <v>1374</v>
      </c>
      <c r="M12" s="269">
        <v>853</v>
      </c>
      <c r="N12" s="270">
        <v>61.1</v>
      </c>
    </row>
    <row r="13" spans="1:16" ht="13.5" customHeight="1">
      <c r="A13" s="248"/>
      <c r="B13" s="244"/>
      <c r="C13" s="244"/>
      <c r="D13" s="244"/>
      <c r="E13" s="244"/>
      <c r="F13" s="244"/>
      <c r="G13" s="1133" t="s">
        <v>478</v>
      </c>
      <c r="H13" s="1134"/>
      <c r="I13" s="1134"/>
      <c r="J13" s="1135"/>
      <c r="K13" s="267" t="s">
        <v>479</v>
      </c>
      <c r="L13" s="268" t="s">
        <v>479</v>
      </c>
      <c r="M13" s="269">
        <v>12</v>
      </c>
      <c r="N13" s="270" t="s">
        <v>479</v>
      </c>
    </row>
    <row r="14" spans="1:16" ht="13.5" customHeight="1">
      <c r="A14" s="248"/>
      <c r="B14" s="244"/>
      <c r="C14" s="244"/>
      <c r="D14" s="244"/>
      <c r="E14" s="244"/>
      <c r="F14" s="244"/>
      <c r="G14" s="1133" t="s">
        <v>480</v>
      </c>
      <c r="H14" s="1134"/>
      <c r="I14" s="1134"/>
      <c r="J14" s="1135"/>
      <c r="K14" s="267">
        <v>86755</v>
      </c>
      <c r="L14" s="268">
        <v>4298</v>
      </c>
      <c r="M14" s="269">
        <v>4061</v>
      </c>
      <c r="N14" s="270">
        <v>5.8</v>
      </c>
    </row>
    <row r="15" spans="1:16" ht="13.5" customHeight="1">
      <c r="A15" s="248"/>
      <c r="B15" s="244"/>
      <c r="C15" s="244"/>
      <c r="D15" s="244"/>
      <c r="E15" s="244"/>
      <c r="F15" s="244"/>
      <c r="G15" s="1133" t="s">
        <v>481</v>
      </c>
      <c r="H15" s="1134"/>
      <c r="I15" s="1134"/>
      <c r="J15" s="1135"/>
      <c r="K15" s="267">
        <v>27634</v>
      </c>
      <c r="L15" s="268">
        <v>1369</v>
      </c>
      <c r="M15" s="269">
        <v>2096</v>
      </c>
      <c r="N15" s="270">
        <v>-34.700000000000003</v>
      </c>
    </row>
    <row r="16" spans="1:16">
      <c r="A16" s="248"/>
      <c r="B16" s="244"/>
      <c r="C16" s="244"/>
      <c r="D16" s="244"/>
      <c r="E16" s="244"/>
      <c r="F16" s="244"/>
      <c r="G16" s="1136" t="s">
        <v>482</v>
      </c>
      <c r="H16" s="1137"/>
      <c r="I16" s="1137"/>
      <c r="J16" s="1138"/>
      <c r="K16" s="268">
        <v>-140486</v>
      </c>
      <c r="L16" s="268">
        <v>-6959</v>
      </c>
      <c r="M16" s="269">
        <v>-9609</v>
      </c>
      <c r="N16" s="270">
        <v>-27.6</v>
      </c>
    </row>
    <row r="17" spans="1:16">
      <c r="A17" s="248"/>
      <c r="B17" s="244"/>
      <c r="C17" s="244"/>
      <c r="D17" s="244"/>
      <c r="E17" s="244"/>
      <c r="F17" s="244"/>
      <c r="G17" s="1136" t="s">
        <v>169</v>
      </c>
      <c r="H17" s="1137"/>
      <c r="I17" s="1137"/>
      <c r="J17" s="1138"/>
      <c r="K17" s="268">
        <v>2122858</v>
      </c>
      <c r="L17" s="268">
        <v>105160</v>
      </c>
      <c r="M17" s="269">
        <v>101883</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9.41</v>
      </c>
      <c r="L21" s="281">
        <v>9.81</v>
      </c>
      <c r="M21" s="282">
        <v>-0.4</v>
      </c>
      <c r="N21" s="249"/>
      <c r="O21" s="283"/>
      <c r="P21" s="279"/>
    </row>
    <row r="22" spans="1:16" s="284" customFormat="1">
      <c r="A22" s="279"/>
      <c r="B22" s="249"/>
      <c r="C22" s="249"/>
      <c r="D22" s="249"/>
      <c r="E22" s="249"/>
      <c r="F22" s="249"/>
      <c r="G22" s="1130" t="s">
        <v>488</v>
      </c>
      <c r="H22" s="1131"/>
      <c r="I22" s="1131"/>
      <c r="J22" s="1132"/>
      <c r="K22" s="285">
        <v>98.5</v>
      </c>
      <c r="L22" s="286">
        <v>97.8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1222660</v>
      </c>
      <c r="L32" s="294">
        <v>60567</v>
      </c>
      <c r="M32" s="295">
        <v>68295</v>
      </c>
      <c r="N32" s="296">
        <v>-11.3</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20</v>
      </c>
      <c r="N34" s="296" t="s">
        <v>479</v>
      </c>
    </row>
    <row r="35" spans="1:16" ht="27" customHeight="1">
      <c r="A35" s="248"/>
      <c r="B35" s="244"/>
      <c r="C35" s="244"/>
      <c r="D35" s="244"/>
      <c r="E35" s="244"/>
      <c r="F35" s="244"/>
      <c r="G35" s="1121" t="s">
        <v>495</v>
      </c>
      <c r="H35" s="1122"/>
      <c r="I35" s="1122"/>
      <c r="J35" s="1123"/>
      <c r="K35" s="294">
        <v>191575</v>
      </c>
      <c r="L35" s="294">
        <v>9490</v>
      </c>
      <c r="M35" s="295">
        <v>17270</v>
      </c>
      <c r="N35" s="296">
        <v>-45</v>
      </c>
    </row>
    <row r="36" spans="1:16" ht="27" customHeight="1">
      <c r="A36" s="248"/>
      <c r="B36" s="244"/>
      <c r="C36" s="244"/>
      <c r="D36" s="244"/>
      <c r="E36" s="244"/>
      <c r="F36" s="244"/>
      <c r="G36" s="1121" t="s">
        <v>496</v>
      </c>
      <c r="H36" s="1122"/>
      <c r="I36" s="1122"/>
      <c r="J36" s="1123"/>
      <c r="K36" s="294">
        <v>29469</v>
      </c>
      <c r="L36" s="294">
        <v>1460</v>
      </c>
      <c r="M36" s="295">
        <v>2908</v>
      </c>
      <c r="N36" s="296">
        <v>-49.8</v>
      </c>
    </row>
    <row r="37" spans="1:16" ht="13.5" customHeight="1">
      <c r="A37" s="248"/>
      <c r="B37" s="244"/>
      <c r="C37" s="244"/>
      <c r="D37" s="244"/>
      <c r="E37" s="244"/>
      <c r="F37" s="244"/>
      <c r="G37" s="1121" t="s">
        <v>497</v>
      </c>
      <c r="H37" s="1122"/>
      <c r="I37" s="1122"/>
      <c r="J37" s="1123"/>
      <c r="K37" s="294">
        <v>153</v>
      </c>
      <c r="L37" s="294">
        <v>8</v>
      </c>
      <c r="M37" s="295">
        <v>1444</v>
      </c>
      <c r="N37" s="296">
        <v>-99.4</v>
      </c>
    </row>
    <row r="38" spans="1:16" ht="27" customHeight="1">
      <c r="A38" s="248"/>
      <c r="B38" s="244"/>
      <c r="C38" s="244"/>
      <c r="D38" s="244"/>
      <c r="E38" s="244"/>
      <c r="F38" s="244"/>
      <c r="G38" s="1124" t="s">
        <v>498</v>
      </c>
      <c r="H38" s="1125"/>
      <c r="I38" s="1125"/>
      <c r="J38" s="1126"/>
      <c r="K38" s="297" t="s">
        <v>479</v>
      </c>
      <c r="L38" s="297" t="s">
        <v>479</v>
      </c>
      <c r="M38" s="298">
        <v>7</v>
      </c>
      <c r="N38" s="299" t="s">
        <v>479</v>
      </c>
      <c r="O38" s="293"/>
    </row>
    <row r="39" spans="1:16">
      <c r="A39" s="248"/>
      <c r="B39" s="244"/>
      <c r="C39" s="244"/>
      <c r="D39" s="244"/>
      <c r="E39" s="244"/>
      <c r="F39" s="244"/>
      <c r="G39" s="1124" t="s">
        <v>499</v>
      </c>
      <c r="H39" s="1125"/>
      <c r="I39" s="1125"/>
      <c r="J39" s="1126"/>
      <c r="K39" s="300">
        <v>-57554</v>
      </c>
      <c r="L39" s="300">
        <v>-2851</v>
      </c>
      <c r="M39" s="301">
        <v>-4412</v>
      </c>
      <c r="N39" s="302">
        <v>-35.4</v>
      </c>
      <c r="O39" s="293"/>
    </row>
    <row r="40" spans="1:16" ht="27" customHeight="1">
      <c r="A40" s="248"/>
      <c r="B40" s="244"/>
      <c r="C40" s="244"/>
      <c r="D40" s="244"/>
      <c r="E40" s="244"/>
      <c r="F40" s="244"/>
      <c r="G40" s="1121" t="s">
        <v>500</v>
      </c>
      <c r="H40" s="1122"/>
      <c r="I40" s="1122"/>
      <c r="J40" s="1123"/>
      <c r="K40" s="300">
        <v>-833351</v>
      </c>
      <c r="L40" s="300">
        <v>-41282</v>
      </c>
      <c r="M40" s="301">
        <v>-58381</v>
      </c>
      <c r="N40" s="302">
        <v>-29.3</v>
      </c>
      <c r="O40" s="293"/>
    </row>
    <row r="41" spans="1:16">
      <c r="A41" s="248"/>
      <c r="B41" s="244"/>
      <c r="C41" s="244"/>
      <c r="D41" s="244"/>
      <c r="E41" s="244"/>
      <c r="F41" s="244"/>
      <c r="G41" s="1127" t="s">
        <v>280</v>
      </c>
      <c r="H41" s="1128"/>
      <c r="I41" s="1128"/>
      <c r="J41" s="1129"/>
      <c r="K41" s="294">
        <v>552952</v>
      </c>
      <c r="L41" s="300">
        <v>27391</v>
      </c>
      <c r="M41" s="301">
        <v>27153</v>
      </c>
      <c r="N41" s="302">
        <v>0.9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1647610</v>
      </c>
      <c r="J51" s="320">
        <v>76977</v>
      </c>
      <c r="K51" s="321">
        <v>41.7</v>
      </c>
      <c r="L51" s="322">
        <v>67201</v>
      </c>
      <c r="M51" s="323">
        <v>-14.6</v>
      </c>
      <c r="N51" s="324">
        <v>56.3</v>
      </c>
    </row>
    <row r="52" spans="1:14">
      <c r="A52" s="248"/>
      <c r="B52" s="244"/>
      <c r="C52" s="244"/>
      <c r="D52" s="244"/>
      <c r="E52" s="244"/>
      <c r="F52" s="244"/>
      <c r="G52" s="325"/>
      <c r="H52" s="326" t="s">
        <v>511</v>
      </c>
      <c r="I52" s="327">
        <v>1121496</v>
      </c>
      <c r="J52" s="328">
        <v>52397</v>
      </c>
      <c r="K52" s="329">
        <v>38.9</v>
      </c>
      <c r="L52" s="330">
        <v>35210</v>
      </c>
      <c r="M52" s="331">
        <v>-7.6</v>
      </c>
      <c r="N52" s="332">
        <v>46.5</v>
      </c>
    </row>
    <row r="53" spans="1:14">
      <c r="A53" s="248"/>
      <c r="B53" s="244"/>
      <c r="C53" s="244"/>
      <c r="D53" s="244"/>
      <c r="E53" s="244"/>
      <c r="F53" s="244"/>
      <c r="G53" s="310" t="s">
        <v>512</v>
      </c>
      <c r="H53" s="311"/>
      <c r="I53" s="319">
        <v>4690772</v>
      </c>
      <c r="J53" s="320">
        <v>221555</v>
      </c>
      <c r="K53" s="321">
        <v>187.8</v>
      </c>
      <c r="L53" s="322">
        <v>75709</v>
      </c>
      <c r="M53" s="323">
        <v>12.7</v>
      </c>
      <c r="N53" s="324">
        <v>175.1</v>
      </c>
    </row>
    <row r="54" spans="1:14">
      <c r="A54" s="248"/>
      <c r="B54" s="244"/>
      <c r="C54" s="244"/>
      <c r="D54" s="244"/>
      <c r="E54" s="244"/>
      <c r="F54" s="244"/>
      <c r="G54" s="325"/>
      <c r="H54" s="326" t="s">
        <v>511</v>
      </c>
      <c r="I54" s="327">
        <v>2561157</v>
      </c>
      <c r="J54" s="328">
        <v>120969</v>
      </c>
      <c r="K54" s="329">
        <v>130.9</v>
      </c>
      <c r="L54" s="330">
        <v>35212</v>
      </c>
      <c r="M54" s="331">
        <v>0</v>
      </c>
      <c r="N54" s="332">
        <v>130.9</v>
      </c>
    </row>
    <row r="55" spans="1:14">
      <c r="A55" s="248"/>
      <c r="B55" s="244"/>
      <c r="C55" s="244"/>
      <c r="D55" s="244"/>
      <c r="E55" s="244"/>
      <c r="F55" s="244"/>
      <c r="G55" s="310" t="s">
        <v>513</v>
      </c>
      <c r="H55" s="311"/>
      <c r="I55" s="319">
        <v>1833365</v>
      </c>
      <c r="J55" s="320">
        <v>87796</v>
      </c>
      <c r="K55" s="321">
        <v>-60.4</v>
      </c>
      <c r="L55" s="322">
        <v>90961</v>
      </c>
      <c r="M55" s="323">
        <v>20.100000000000001</v>
      </c>
      <c r="N55" s="324">
        <v>-80.5</v>
      </c>
    </row>
    <row r="56" spans="1:14">
      <c r="A56" s="248"/>
      <c r="B56" s="244"/>
      <c r="C56" s="244"/>
      <c r="D56" s="244"/>
      <c r="E56" s="244"/>
      <c r="F56" s="244"/>
      <c r="G56" s="325"/>
      <c r="H56" s="326" t="s">
        <v>511</v>
      </c>
      <c r="I56" s="327">
        <v>1135368</v>
      </c>
      <c r="J56" s="328">
        <v>54371</v>
      </c>
      <c r="K56" s="329">
        <v>-55.1</v>
      </c>
      <c r="L56" s="330">
        <v>37720</v>
      </c>
      <c r="M56" s="331">
        <v>7.1</v>
      </c>
      <c r="N56" s="332">
        <v>-62.2</v>
      </c>
    </row>
    <row r="57" spans="1:14">
      <c r="A57" s="248"/>
      <c r="B57" s="244"/>
      <c r="C57" s="244"/>
      <c r="D57" s="244"/>
      <c r="E57" s="244"/>
      <c r="F57" s="244"/>
      <c r="G57" s="310" t="s">
        <v>514</v>
      </c>
      <c r="H57" s="311"/>
      <c r="I57" s="319">
        <v>1965194</v>
      </c>
      <c r="J57" s="320">
        <v>95774</v>
      </c>
      <c r="K57" s="321">
        <v>9.1</v>
      </c>
      <c r="L57" s="322">
        <v>106614</v>
      </c>
      <c r="M57" s="323">
        <v>17.2</v>
      </c>
      <c r="N57" s="324">
        <v>-8.1</v>
      </c>
    </row>
    <row r="58" spans="1:14">
      <c r="A58" s="248"/>
      <c r="B58" s="244"/>
      <c r="C58" s="244"/>
      <c r="D58" s="244"/>
      <c r="E58" s="244"/>
      <c r="F58" s="244"/>
      <c r="G58" s="325"/>
      <c r="H58" s="326" t="s">
        <v>511</v>
      </c>
      <c r="I58" s="327">
        <v>611978</v>
      </c>
      <c r="J58" s="328">
        <v>29825</v>
      </c>
      <c r="K58" s="329">
        <v>-45.1</v>
      </c>
      <c r="L58" s="330">
        <v>45545</v>
      </c>
      <c r="M58" s="331">
        <v>20.7</v>
      </c>
      <c r="N58" s="332">
        <v>-65.8</v>
      </c>
    </row>
    <row r="59" spans="1:14">
      <c r="A59" s="248"/>
      <c r="B59" s="244"/>
      <c r="C59" s="244"/>
      <c r="D59" s="244"/>
      <c r="E59" s="244"/>
      <c r="F59" s="244"/>
      <c r="G59" s="310" t="s">
        <v>515</v>
      </c>
      <c r="H59" s="311"/>
      <c r="I59" s="319">
        <v>1114315</v>
      </c>
      <c r="J59" s="320">
        <v>55200</v>
      </c>
      <c r="K59" s="321">
        <v>-42.4</v>
      </c>
      <c r="L59" s="322">
        <v>85459</v>
      </c>
      <c r="M59" s="323">
        <v>-19.8</v>
      </c>
      <c r="N59" s="324">
        <v>-22.6</v>
      </c>
    </row>
    <row r="60" spans="1:14">
      <c r="A60" s="248"/>
      <c r="B60" s="244"/>
      <c r="C60" s="244"/>
      <c r="D60" s="244"/>
      <c r="E60" s="244"/>
      <c r="F60" s="244"/>
      <c r="G60" s="325"/>
      <c r="H60" s="326" t="s">
        <v>511</v>
      </c>
      <c r="I60" s="333">
        <v>389999</v>
      </c>
      <c r="J60" s="328">
        <v>19319</v>
      </c>
      <c r="K60" s="329">
        <v>-35.200000000000003</v>
      </c>
      <c r="L60" s="330">
        <v>44378</v>
      </c>
      <c r="M60" s="331">
        <v>-2.6</v>
      </c>
      <c r="N60" s="332">
        <v>-32.6</v>
      </c>
    </row>
    <row r="61" spans="1:14">
      <c r="A61" s="248"/>
      <c r="B61" s="244"/>
      <c r="C61" s="244"/>
      <c r="D61" s="244"/>
      <c r="E61" s="244"/>
      <c r="F61" s="244"/>
      <c r="G61" s="310" t="s">
        <v>516</v>
      </c>
      <c r="H61" s="334"/>
      <c r="I61" s="335">
        <v>2250251</v>
      </c>
      <c r="J61" s="336">
        <v>107460</v>
      </c>
      <c r="K61" s="337">
        <v>27.2</v>
      </c>
      <c r="L61" s="338">
        <v>85189</v>
      </c>
      <c r="M61" s="339">
        <v>3.1</v>
      </c>
      <c r="N61" s="324">
        <v>24.1</v>
      </c>
    </row>
    <row r="62" spans="1:14">
      <c r="A62" s="248"/>
      <c r="B62" s="244"/>
      <c r="C62" s="244"/>
      <c r="D62" s="244"/>
      <c r="E62" s="244"/>
      <c r="F62" s="244"/>
      <c r="G62" s="325"/>
      <c r="H62" s="326" t="s">
        <v>511</v>
      </c>
      <c r="I62" s="327">
        <v>1164000</v>
      </c>
      <c r="J62" s="328">
        <v>55376</v>
      </c>
      <c r="K62" s="329">
        <v>6.9</v>
      </c>
      <c r="L62" s="330">
        <v>39613</v>
      </c>
      <c r="M62" s="331">
        <v>3.5</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8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20.190000000000001</v>
      </c>
      <c r="G47" s="12">
        <v>19.39</v>
      </c>
      <c r="H47" s="12">
        <v>20.309999999999999</v>
      </c>
      <c r="I47" s="12">
        <v>19.34</v>
      </c>
      <c r="J47" s="13">
        <v>20.57</v>
      </c>
    </row>
    <row r="48" spans="2:10" ht="57.75" customHeight="1">
      <c r="B48" s="14"/>
      <c r="C48" s="1141" t="s">
        <v>4</v>
      </c>
      <c r="D48" s="1141"/>
      <c r="E48" s="1142"/>
      <c r="F48" s="15">
        <v>7.37</v>
      </c>
      <c r="G48" s="16">
        <v>4.4000000000000004</v>
      </c>
      <c r="H48" s="16">
        <v>4.5599999999999996</v>
      </c>
      <c r="I48" s="16">
        <v>5</v>
      </c>
      <c r="J48" s="17">
        <v>14.73</v>
      </c>
    </row>
    <row r="49" spans="2:10" ht="57.75" customHeight="1" thickBot="1">
      <c r="B49" s="18"/>
      <c r="C49" s="1143" t="s">
        <v>5</v>
      </c>
      <c r="D49" s="1143"/>
      <c r="E49" s="1144"/>
      <c r="F49" s="19">
        <v>5.23</v>
      </c>
      <c r="G49" s="20" t="s">
        <v>523</v>
      </c>
      <c r="H49" s="20">
        <v>1.66</v>
      </c>
      <c r="I49" s="20" t="s">
        <v>524</v>
      </c>
      <c r="J49" s="21">
        <v>11.58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2.17</v>
      </c>
      <c r="G34" s="33">
        <v>0.67</v>
      </c>
      <c r="H34" s="33">
        <v>7.0000000000000007E-2</v>
      </c>
      <c r="I34" s="33" t="s">
        <v>526</v>
      </c>
      <c r="J34" s="34" t="s">
        <v>527</v>
      </c>
      <c r="K34" s="22"/>
      <c r="L34" s="22"/>
      <c r="M34" s="22"/>
      <c r="N34" s="22"/>
      <c r="O34" s="22"/>
      <c r="P34" s="22"/>
    </row>
    <row r="35" spans="1:16" ht="39" customHeight="1">
      <c r="A35" s="22"/>
      <c r="B35" s="35"/>
      <c r="C35" s="1145" t="s">
        <v>528</v>
      </c>
      <c r="D35" s="1146"/>
      <c r="E35" s="1147"/>
      <c r="F35" s="36">
        <v>6.88</v>
      </c>
      <c r="G35" s="37">
        <v>8.6</v>
      </c>
      <c r="H35" s="37">
        <v>10.09</v>
      </c>
      <c r="I35" s="37">
        <v>11.32</v>
      </c>
      <c r="J35" s="38">
        <v>11.8</v>
      </c>
      <c r="K35" s="22"/>
      <c r="L35" s="22"/>
      <c r="M35" s="22"/>
      <c r="N35" s="22"/>
      <c r="O35" s="22"/>
      <c r="P35" s="22"/>
    </row>
    <row r="36" spans="1:16" ht="39" customHeight="1">
      <c r="A36" s="22"/>
      <c r="B36" s="35"/>
      <c r="C36" s="1145" t="s">
        <v>529</v>
      </c>
      <c r="D36" s="1146"/>
      <c r="E36" s="1147"/>
      <c r="F36" s="36">
        <v>0</v>
      </c>
      <c r="G36" s="37">
        <v>0</v>
      </c>
      <c r="H36" s="37">
        <v>0</v>
      </c>
      <c r="I36" s="37">
        <v>0</v>
      </c>
      <c r="J36" s="38">
        <v>9.7899999999999991</v>
      </c>
      <c r="K36" s="22"/>
      <c r="L36" s="22"/>
      <c r="M36" s="22"/>
      <c r="N36" s="22"/>
      <c r="O36" s="22"/>
      <c r="P36" s="22"/>
    </row>
    <row r="37" spans="1:16" ht="39" customHeight="1">
      <c r="A37" s="22"/>
      <c r="B37" s="35"/>
      <c r="C37" s="1145" t="s">
        <v>530</v>
      </c>
      <c r="D37" s="1146"/>
      <c r="E37" s="1147"/>
      <c r="F37" s="36">
        <v>10.49</v>
      </c>
      <c r="G37" s="37">
        <v>10.19</v>
      </c>
      <c r="H37" s="37">
        <v>9.92</v>
      </c>
      <c r="I37" s="37">
        <v>9.65</v>
      </c>
      <c r="J37" s="38">
        <v>9.75</v>
      </c>
      <c r="K37" s="22"/>
      <c r="L37" s="22"/>
      <c r="M37" s="22"/>
      <c r="N37" s="22"/>
      <c r="O37" s="22"/>
      <c r="P37" s="22"/>
    </row>
    <row r="38" spans="1:16" ht="39" customHeight="1">
      <c r="A38" s="22"/>
      <c r="B38" s="35"/>
      <c r="C38" s="1145" t="s">
        <v>531</v>
      </c>
      <c r="D38" s="1146"/>
      <c r="E38" s="1147"/>
      <c r="F38" s="36">
        <v>7.37</v>
      </c>
      <c r="G38" s="37">
        <v>4.3899999999999997</v>
      </c>
      <c r="H38" s="37">
        <v>4.55</v>
      </c>
      <c r="I38" s="37">
        <v>4.99</v>
      </c>
      <c r="J38" s="38">
        <v>4.93</v>
      </c>
      <c r="K38" s="22"/>
      <c r="L38" s="22"/>
      <c r="M38" s="22"/>
      <c r="N38" s="22"/>
      <c r="O38" s="22"/>
      <c r="P38" s="22"/>
    </row>
    <row r="39" spans="1:16" ht="39" customHeight="1">
      <c r="A39" s="22"/>
      <c r="B39" s="35"/>
      <c r="C39" s="1145" t="s">
        <v>532</v>
      </c>
      <c r="D39" s="1146"/>
      <c r="E39" s="1147"/>
      <c r="F39" s="36" t="s">
        <v>479</v>
      </c>
      <c r="G39" s="37" t="s">
        <v>479</v>
      </c>
      <c r="H39" s="37">
        <v>0</v>
      </c>
      <c r="I39" s="37">
        <v>0</v>
      </c>
      <c r="J39" s="38">
        <v>2.4900000000000002</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1256</v>
      </c>
      <c r="L45" s="60">
        <v>1204</v>
      </c>
      <c r="M45" s="60">
        <v>1210</v>
      </c>
      <c r="N45" s="60">
        <v>1226</v>
      </c>
      <c r="O45" s="61">
        <v>1223</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222</v>
      </c>
      <c r="L48" s="64">
        <v>244</v>
      </c>
      <c r="M48" s="64">
        <v>197</v>
      </c>
      <c r="N48" s="64">
        <v>189</v>
      </c>
      <c r="O48" s="65">
        <v>192</v>
      </c>
      <c r="P48" s="48"/>
      <c r="Q48" s="48"/>
      <c r="R48" s="48"/>
      <c r="S48" s="48"/>
      <c r="T48" s="48"/>
      <c r="U48" s="48"/>
    </row>
    <row r="49" spans="1:21" ht="30.75" customHeight="1">
      <c r="A49" s="48"/>
      <c r="B49" s="1163"/>
      <c r="C49" s="1164"/>
      <c r="D49" s="62"/>
      <c r="E49" s="1155" t="s">
        <v>15</v>
      </c>
      <c r="F49" s="1155"/>
      <c r="G49" s="1155"/>
      <c r="H49" s="1155"/>
      <c r="I49" s="1155"/>
      <c r="J49" s="1156"/>
      <c r="K49" s="63">
        <v>18</v>
      </c>
      <c r="L49" s="64">
        <v>18</v>
      </c>
      <c r="M49" s="64">
        <v>20</v>
      </c>
      <c r="N49" s="64">
        <v>29</v>
      </c>
      <c r="O49" s="65">
        <v>29</v>
      </c>
      <c r="P49" s="48"/>
      <c r="Q49" s="48"/>
      <c r="R49" s="48"/>
      <c r="S49" s="48"/>
      <c r="T49" s="48"/>
      <c r="U49" s="48"/>
    </row>
    <row r="50" spans="1:21" ht="30.75" customHeight="1">
      <c r="A50" s="48"/>
      <c r="B50" s="1163"/>
      <c r="C50" s="1164"/>
      <c r="D50" s="62"/>
      <c r="E50" s="1155" t="s">
        <v>16</v>
      </c>
      <c r="F50" s="1155"/>
      <c r="G50" s="1155"/>
      <c r="H50" s="1155"/>
      <c r="I50" s="1155"/>
      <c r="J50" s="1156"/>
      <c r="K50" s="63">
        <v>19</v>
      </c>
      <c r="L50" s="64">
        <v>22</v>
      </c>
      <c r="M50" s="64">
        <v>2</v>
      </c>
      <c r="N50" s="64">
        <v>1</v>
      </c>
      <c r="O50" s="65">
        <v>0</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v>0</v>
      </c>
      <c r="M51" s="64">
        <v>0</v>
      </c>
      <c r="N51" s="64" t="s">
        <v>479</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914</v>
      </c>
      <c r="L52" s="64">
        <v>899</v>
      </c>
      <c r="M52" s="64">
        <v>880</v>
      </c>
      <c r="N52" s="64">
        <v>862</v>
      </c>
      <c r="O52" s="65">
        <v>890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601</v>
      </c>
      <c r="L53" s="69">
        <v>589</v>
      </c>
      <c r="M53" s="69">
        <v>549</v>
      </c>
      <c r="N53" s="69">
        <v>583</v>
      </c>
      <c r="O53" s="70">
        <v>554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11240</v>
      </c>
      <c r="J41" s="83">
        <v>13026</v>
      </c>
      <c r="K41" s="83">
        <v>12670</v>
      </c>
      <c r="L41" s="83">
        <v>12856</v>
      </c>
      <c r="M41" s="84">
        <v>12560</v>
      </c>
    </row>
    <row r="42" spans="2:13" ht="27.75" customHeight="1">
      <c r="B42" s="1171"/>
      <c r="C42" s="1172"/>
      <c r="D42" s="85"/>
      <c r="E42" s="1175" t="s">
        <v>25</v>
      </c>
      <c r="F42" s="1175"/>
      <c r="G42" s="1175"/>
      <c r="H42" s="1176"/>
      <c r="I42" s="86">
        <v>24</v>
      </c>
      <c r="J42" s="87">
        <v>3</v>
      </c>
      <c r="K42" s="87">
        <v>1</v>
      </c>
      <c r="L42" s="87">
        <v>0</v>
      </c>
      <c r="M42" s="88" t="s">
        <v>479</v>
      </c>
    </row>
    <row r="43" spans="2:13" ht="27.75" customHeight="1">
      <c r="B43" s="1171"/>
      <c r="C43" s="1172"/>
      <c r="D43" s="85"/>
      <c r="E43" s="1175" t="s">
        <v>26</v>
      </c>
      <c r="F43" s="1175"/>
      <c r="G43" s="1175"/>
      <c r="H43" s="1176"/>
      <c r="I43" s="86">
        <v>3806</v>
      </c>
      <c r="J43" s="87">
        <v>3769</v>
      </c>
      <c r="K43" s="87">
        <v>3752</v>
      </c>
      <c r="L43" s="87">
        <v>3648</v>
      </c>
      <c r="M43" s="88">
        <v>3467</v>
      </c>
    </row>
    <row r="44" spans="2:13" ht="27.75" customHeight="1">
      <c r="B44" s="1171"/>
      <c r="C44" s="1172"/>
      <c r="D44" s="85"/>
      <c r="E44" s="1175" t="s">
        <v>27</v>
      </c>
      <c r="F44" s="1175"/>
      <c r="G44" s="1175"/>
      <c r="H44" s="1176"/>
      <c r="I44" s="86">
        <v>81</v>
      </c>
      <c r="J44" s="87">
        <v>87</v>
      </c>
      <c r="K44" s="87">
        <v>138</v>
      </c>
      <c r="L44" s="87">
        <v>162</v>
      </c>
      <c r="M44" s="88">
        <v>165</v>
      </c>
    </row>
    <row r="45" spans="2:13" ht="27.75" customHeight="1">
      <c r="B45" s="1171"/>
      <c r="C45" s="1172"/>
      <c r="D45" s="85"/>
      <c r="E45" s="1175" t="s">
        <v>28</v>
      </c>
      <c r="F45" s="1175"/>
      <c r="G45" s="1175"/>
      <c r="H45" s="1176"/>
      <c r="I45" s="86">
        <v>2104</v>
      </c>
      <c r="J45" s="87">
        <v>2123</v>
      </c>
      <c r="K45" s="87">
        <v>2051</v>
      </c>
      <c r="L45" s="87">
        <v>1881</v>
      </c>
      <c r="M45" s="88">
        <v>1890</v>
      </c>
    </row>
    <row r="46" spans="2:13" ht="27.75" customHeight="1">
      <c r="B46" s="1171"/>
      <c r="C46" s="1172"/>
      <c r="D46" s="85"/>
      <c r="E46" s="1175" t="s">
        <v>29</v>
      </c>
      <c r="F46" s="1175"/>
      <c r="G46" s="1175"/>
      <c r="H46" s="1176"/>
      <c r="I46" s="86" t="s">
        <v>479</v>
      </c>
      <c r="J46" s="87" t="s">
        <v>479</v>
      </c>
      <c r="K46" s="87" t="s">
        <v>479</v>
      </c>
      <c r="L46" s="87" t="s">
        <v>479</v>
      </c>
      <c r="M46" s="88" t="s">
        <v>479</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7574</v>
      </c>
      <c r="J49" s="87">
        <v>7102</v>
      </c>
      <c r="K49" s="87">
        <v>7816</v>
      </c>
      <c r="L49" s="87">
        <v>7318</v>
      </c>
      <c r="M49" s="88">
        <v>7698</v>
      </c>
    </row>
    <row r="50" spans="2:13" ht="27.75" customHeight="1">
      <c r="B50" s="1171"/>
      <c r="C50" s="1172"/>
      <c r="D50" s="85"/>
      <c r="E50" s="1175" t="s">
        <v>34</v>
      </c>
      <c r="F50" s="1175"/>
      <c r="G50" s="1175"/>
      <c r="H50" s="1176"/>
      <c r="I50" s="86">
        <v>512</v>
      </c>
      <c r="J50" s="87">
        <v>400</v>
      </c>
      <c r="K50" s="87">
        <v>341</v>
      </c>
      <c r="L50" s="87">
        <v>705</v>
      </c>
      <c r="M50" s="88">
        <v>654</v>
      </c>
    </row>
    <row r="51" spans="2:13" ht="27.75" customHeight="1">
      <c r="B51" s="1173"/>
      <c r="C51" s="1174"/>
      <c r="D51" s="85"/>
      <c r="E51" s="1175" t="s">
        <v>35</v>
      </c>
      <c r="F51" s="1175"/>
      <c r="G51" s="1175"/>
      <c r="H51" s="1176"/>
      <c r="I51" s="86">
        <v>9157</v>
      </c>
      <c r="J51" s="87">
        <v>10556</v>
      </c>
      <c r="K51" s="87">
        <v>10463</v>
      </c>
      <c r="L51" s="87">
        <v>10506</v>
      </c>
      <c r="M51" s="88">
        <v>10238</v>
      </c>
    </row>
    <row r="52" spans="2:13" ht="27.75" customHeight="1" thickBot="1">
      <c r="B52" s="1177" t="s">
        <v>36</v>
      </c>
      <c r="C52" s="1178"/>
      <c r="D52" s="90"/>
      <c r="E52" s="1179" t="s">
        <v>37</v>
      </c>
      <c r="F52" s="1179"/>
      <c r="G52" s="1179"/>
      <c r="H52" s="1180"/>
      <c r="I52" s="91">
        <v>13</v>
      </c>
      <c r="J52" s="92">
        <v>949</v>
      </c>
      <c r="K52" s="92">
        <v>-9</v>
      </c>
      <c r="L52" s="92">
        <v>17</v>
      </c>
      <c r="M52" s="93">
        <v>-509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H49" sqref="H4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556</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556</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1194" t="s">
        <v>558</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559</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560</v>
      </c>
      <c r="H51" s="1211"/>
      <c r="I51" s="1212" t="s">
        <v>561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563</v>
      </c>
      <c r="H55" s="1225"/>
      <c r="I55" s="1219" t="s">
        <v>561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562</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1194" t="s">
        <v>558</v>
      </c>
      <c r="I64" s="1195"/>
      <c r="J64" s="1195"/>
      <c r="K64" s="1195"/>
      <c r="L64" s="244"/>
      <c r="M64" s="244"/>
      <c r="N64" s="244"/>
      <c r="O64" s="244"/>
    </row>
    <row r="65" spans="2:30">
      <c r="B65" s="248"/>
      <c r="C65" s="244"/>
      <c r="D65" s="244"/>
      <c r="E65" s="244"/>
      <c r="F65" s="244"/>
      <c r="G65" s="1196" t="s">
        <v>565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566</v>
      </c>
      <c r="I71" s="1243"/>
      <c r="J71" s="1239"/>
      <c r="K71" s="1239"/>
      <c r="L71" s="1240"/>
      <c r="M71" s="1239"/>
      <c r="N71" s="1240"/>
      <c r="O71" s="1241"/>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560</v>
      </c>
      <c r="H73" s="1211"/>
      <c r="I73" s="1212" t="s">
        <v>561</v>
      </c>
      <c r="J73" s="1212"/>
      <c r="K73" s="1244">
        <v>0.2</v>
      </c>
      <c r="L73" s="1244">
        <v>19.2</v>
      </c>
      <c r="M73" s="1217"/>
      <c r="N73" s="1217">
        <v>0.3</v>
      </c>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567</v>
      </c>
      <c r="J75" s="1219"/>
      <c r="K75" s="1245">
        <v>13.1</v>
      </c>
      <c r="L75" s="1245">
        <v>12.5</v>
      </c>
      <c r="M75" s="1245">
        <v>11.7</v>
      </c>
      <c r="N75" s="1245">
        <v>11.5</v>
      </c>
      <c r="O75" s="1245">
        <v>11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563</v>
      </c>
      <c r="H77" s="1225"/>
      <c r="I77" s="1219" t="s">
        <v>561</v>
      </c>
      <c r="J77" s="1219"/>
      <c r="K77" s="1244">
        <v>88.3</v>
      </c>
      <c r="L77" s="1244">
        <v>76.2</v>
      </c>
      <c r="M77" s="1217">
        <v>65.3</v>
      </c>
      <c r="N77" s="1217">
        <v>60.8</v>
      </c>
      <c r="O77" s="1217">
        <v>58.5</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567</v>
      </c>
      <c r="J79" s="1229"/>
      <c r="K79" s="1247">
        <v>13.8</v>
      </c>
      <c r="L79" s="1247">
        <v>12.8</v>
      </c>
      <c r="M79" s="1247">
        <v>12</v>
      </c>
      <c r="N79" s="1247">
        <v>11.1</v>
      </c>
      <c r="O79" s="1247">
        <v>10.7</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election activeCell="H49" sqref="H4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Normal="100" zoomScaleSheetLayoutView="55" workbookViewId="0">
      <selection activeCell="H49" sqref="H4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76977</v>
      </c>
      <c r="E3" s="116"/>
      <c r="F3" s="117">
        <v>67201</v>
      </c>
      <c r="G3" s="118"/>
      <c r="H3" s="119"/>
    </row>
    <row r="4" spans="1:8">
      <c r="A4" s="120"/>
      <c r="B4" s="121"/>
      <c r="C4" s="122"/>
      <c r="D4" s="123">
        <v>52397</v>
      </c>
      <c r="E4" s="124"/>
      <c r="F4" s="125">
        <v>35210</v>
      </c>
      <c r="G4" s="126"/>
      <c r="H4" s="127"/>
    </row>
    <row r="5" spans="1:8">
      <c r="A5" s="108" t="s">
        <v>512</v>
      </c>
      <c r="B5" s="113"/>
      <c r="C5" s="114"/>
      <c r="D5" s="115">
        <v>221555</v>
      </c>
      <c r="E5" s="116"/>
      <c r="F5" s="117">
        <v>75709</v>
      </c>
      <c r="G5" s="118"/>
      <c r="H5" s="119"/>
    </row>
    <row r="6" spans="1:8">
      <c r="A6" s="120"/>
      <c r="B6" s="121"/>
      <c r="C6" s="122"/>
      <c r="D6" s="123">
        <v>120969</v>
      </c>
      <c r="E6" s="124"/>
      <c r="F6" s="125">
        <v>35212</v>
      </c>
      <c r="G6" s="126"/>
      <c r="H6" s="127"/>
    </row>
    <row r="7" spans="1:8">
      <c r="A7" s="108" t="s">
        <v>513</v>
      </c>
      <c r="B7" s="113"/>
      <c r="C7" s="114"/>
      <c r="D7" s="115">
        <v>87796</v>
      </c>
      <c r="E7" s="116"/>
      <c r="F7" s="117">
        <v>90961</v>
      </c>
      <c r="G7" s="118"/>
      <c r="H7" s="119"/>
    </row>
    <row r="8" spans="1:8">
      <c r="A8" s="120"/>
      <c r="B8" s="121"/>
      <c r="C8" s="122"/>
      <c r="D8" s="123">
        <v>54371</v>
      </c>
      <c r="E8" s="124"/>
      <c r="F8" s="125">
        <v>37720</v>
      </c>
      <c r="G8" s="126"/>
      <c r="H8" s="127"/>
    </row>
    <row r="9" spans="1:8">
      <c r="A9" s="108" t="s">
        <v>514</v>
      </c>
      <c r="B9" s="113"/>
      <c r="C9" s="114"/>
      <c r="D9" s="115">
        <v>95774</v>
      </c>
      <c r="E9" s="116"/>
      <c r="F9" s="117">
        <v>106614</v>
      </c>
      <c r="G9" s="118"/>
      <c r="H9" s="119"/>
    </row>
    <row r="10" spans="1:8">
      <c r="A10" s="120"/>
      <c r="B10" s="121"/>
      <c r="C10" s="122"/>
      <c r="D10" s="123">
        <v>29825</v>
      </c>
      <c r="E10" s="124"/>
      <c r="F10" s="125">
        <v>45545</v>
      </c>
      <c r="G10" s="126"/>
      <c r="H10" s="127"/>
    </row>
    <row r="11" spans="1:8">
      <c r="A11" s="108" t="s">
        <v>515</v>
      </c>
      <c r="B11" s="113"/>
      <c r="C11" s="114"/>
      <c r="D11" s="115">
        <v>55200</v>
      </c>
      <c r="E11" s="116"/>
      <c r="F11" s="117">
        <v>85459</v>
      </c>
      <c r="G11" s="118"/>
      <c r="H11" s="119"/>
    </row>
    <row r="12" spans="1:8">
      <c r="A12" s="120"/>
      <c r="B12" s="121"/>
      <c r="C12" s="128"/>
      <c r="D12" s="123">
        <v>19319</v>
      </c>
      <c r="E12" s="124"/>
      <c r="F12" s="125">
        <v>44378</v>
      </c>
      <c r="G12" s="126"/>
      <c r="H12" s="127"/>
    </row>
    <row r="13" spans="1:8">
      <c r="A13" s="108"/>
      <c r="B13" s="113"/>
      <c r="C13" s="129"/>
      <c r="D13" s="130">
        <v>107460</v>
      </c>
      <c r="E13" s="131"/>
      <c r="F13" s="132">
        <v>85189</v>
      </c>
      <c r="G13" s="133"/>
      <c r="H13" s="119"/>
    </row>
    <row r="14" spans="1:8">
      <c r="A14" s="120"/>
      <c r="B14" s="121"/>
      <c r="C14" s="122"/>
      <c r="D14" s="123">
        <v>55376</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7.37</v>
      </c>
      <c r="C19" s="134">
        <f>ROUND(VALUE(SUBSTITUTE(実質収支比率等に係る経年分析!G$48,"▲","-")),2)</f>
        <v>4.4000000000000004</v>
      </c>
      <c r="D19" s="134">
        <f>ROUND(VALUE(SUBSTITUTE(実質収支比率等に係る経年分析!H$48,"▲","-")),2)</f>
        <v>4.5599999999999996</v>
      </c>
      <c r="E19" s="134">
        <f>ROUND(VALUE(SUBSTITUTE(実質収支比率等に係る経年分析!I$48,"▲","-")),2)</f>
        <v>5</v>
      </c>
      <c r="F19" s="134">
        <f>ROUND(VALUE(SUBSTITUTE(実質収支比率等に係る経年分析!J$48,"▲","-")),2)</f>
        <v>14.73</v>
      </c>
    </row>
    <row r="20" spans="1:11">
      <c r="A20" s="134" t="s">
        <v>42</v>
      </c>
      <c r="B20" s="134">
        <f>ROUND(VALUE(SUBSTITUTE(実質収支比率等に係る経年分析!F$47,"▲","-")),2)</f>
        <v>20.190000000000001</v>
      </c>
      <c r="C20" s="134">
        <f>ROUND(VALUE(SUBSTITUTE(実質収支比率等に係る経年分析!G$47,"▲","-")),2)</f>
        <v>19.39</v>
      </c>
      <c r="D20" s="134">
        <f>ROUND(VALUE(SUBSTITUTE(実質収支比率等に係る経年分析!H$47,"▲","-")),2)</f>
        <v>20.309999999999999</v>
      </c>
      <c r="E20" s="134">
        <f>ROUND(VALUE(SUBSTITUTE(実質収支比率等に係る経年分析!I$47,"▲","-")),2)</f>
        <v>19.34</v>
      </c>
      <c r="F20" s="134">
        <f>ROUND(VALUE(SUBSTITUTE(実質収支比率等に係る経年分析!J$47,"▲","-")),2)</f>
        <v>20.57</v>
      </c>
    </row>
    <row r="21" spans="1:11">
      <c r="A21" s="134" t="s">
        <v>43</v>
      </c>
      <c r="B21" s="134">
        <f>IF(ISNUMBER(VALUE(SUBSTITUTE(実質収支比率等に係る経年分析!F$49,"▲","-"))),ROUND(VALUE(SUBSTITUTE(実質収支比率等に係る経年分析!F$49,"▲","-")),2),NA())</f>
        <v>5.23</v>
      </c>
      <c r="C21" s="134">
        <f>IF(ISNUMBER(VALUE(SUBSTITUTE(実質収支比率等に係る経年分析!G$49,"▲","-"))),ROUND(VALUE(SUBSTITUTE(実質収支比率等に係る経年分析!G$49,"▲","-")),2),NA())</f>
        <v>-4.3600000000000003</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-0.99</v>
      </c>
      <c r="F21" s="134">
        <f>IF(ISNUMBER(VALUE(SUBSTITUTE(実質収支比率等に係る経年分析!J$49,"▲","-"))),ROUND(VALUE(SUBSTITUTE(実質収支比率等に係る経年分析!J$49,"▲","-")),2),NA())</f>
        <v>11.58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多久市給与管理・物品調達特別会計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多久市後期高齢者医療特別会計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多久市宅地造成事業特別会計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2.4900000000000002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4.3899999999999997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4.55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4.93</v>
      </c>
    </row>
    <row r="33" spans="1:16">
      <c r="A33" s="135" t="str">
        <f>IF(連結実質赤字比率に係る赤字・黒字の構成分析!C$37="",NA(),連結実質赤字比率に係る赤字・黒字の構成分析!C$37)</f>
        <v>多久市水道事業会計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9.75</v>
      </c>
    </row>
    <row r="34" spans="1:16">
      <c r="A34" s="135" t="str">
        <f>IF(連結実質赤字比率に係る赤字・黒字の構成分析!C$36="",NA(),連結実質赤字比率に係る赤字・黒字の構成分析!C$36)</f>
        <v>多久市土地区画整理事業特別会計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9.7899999999999991</v>
      </c>
    </row>
    <row r="35" spans="1:16">
      <c r="A35" s="135" t="str">
        <f>IF(連結実質赤字比率に係る赤字・黒字の構成分析!C$35="",NA(),連結実質赤字比率に係る赤字・黒字の構成分析!C$35)</f>
        <v>多久市病院事業会計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v>
      </c>
    </row>
    <row r="36" spans="1:16">
      <c r="A36" s="135" t="str">
        <f>IF(連結実質赤字比率に係る赤字・黒字の構成分析!C$34="",NA(),連結実質赤字比率に係る赤字・黒字の構成分析!C$34)</f>
        <v>多久市国民健康保険事業特別会計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7.0000000000000007E-2</v>
      </c>
      <c r="H36" s="135">
        <f>IF(ROUND(VALUE(SUBSTITUTE(連結実質赤字比率に係る赤字・黒字の構成分析!I$34,"▲", "-")), 2) &lt; 0, ABS(ROUND(VALUE(SUBSTITUTE(連結実質赤字比率に係る赤字・黒字の構成分析!I$34,"▲", "-")), 2)), NA())</f>
        <v>2.52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3.91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914</v>
      </c>
      <c r="E42" s="136"/>
      <c r="F42" s="136"/>
      <c r="G42" s="136">
        <f>'実質公債費比率（分子）の構造'!L$52</f>
        <v>899</v>
      </c>
      <c r="H42" s="136"/>
      <c r="I42" s="136"/>
      <c r="J42" s="136">
        <f>'実質公債費比率（分子）の構造'!M$52</f>
        <v>880</v>
      </c>
      <c r="K42" s="136"/>
      <c r="L42" s="136"/>
      <c r="M42" s="136">
        <f>'実質公債費比率（分子）の構造'!N$52</f>
        <v>862</v>
      </c>
      <c r="N42" s="136"/>
      <c r="O42" s="136"/>
      <c r="P42" s="136">
        <f>'実質公債費比率（分子）の構造'!O$52</f>
        <v>890</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22</v>
      </c>
      <c r="F44" s="136"/>
      <c r="G44" s="136"/>
      <c r="H44" s="136">
        <f>'実質公債費比率（分子）の構造'!M$50</f>
        <v>2</v>
      </c>
      <c r="I44" s="136"/>
      <c r="J44" s="136"/>
      <c r="K44" s="136">
        <f>'実質公債費比率（分子）の構造'!N$50</f>
        <v>1</v>
      </c>
      <c r="L44" s="136"/>
      <c r="M44" s="136"/>
      <c r="N44" s="136">
        <f>'実質公債費比率（分子）の構造'!O$50</f>
        <v>0</v>
      </c>
      <c r="O44" s="136"/>
      <c r="P44" s="136"/>
    </row>
    <row r="45" spans="1:16">
      <c r="A45" s="136" t="s">
        <v>53</v>
      </c>
      <c r="B45" s="136">
        <f>'実質公債費比率（分子）の構造'!K$49</f>
        <v>18</v>
      </c>
      <c r="C45" s="136"/>
      <c r="D45" s="136"/>
      <c r="E45" s="136">
        <f>'実質公債費比率（分子）の構造'!L$49</f>
        <v>18</v>
      </c>
      <c r="F45" s="136"/>
      <c r="G45" s="136"/>
      <c r="H45" s="136">
        <f>'実質公債費比率（分子）の構造'!M$49</f>
        <v>20</v>
      </c>
      <c r="I45" s="136"/>
      <c r="J45" s="136"/>
      <c r="K45" s="136">
        <f>'実質公債費比率（分子）の構造'!N$49</f>
        <v>29</v>
      </c>
      <c r="L45" s="136"/>
      <c r="M45" s="136"/>
      <c r="N45" s="136">
        <f>'実質公債費比率（分子）の構造'!O$49</f>
        <v>29</v>
      </c>
      <c r="O45" s="136"/>
      <c r="P45" s="136"/>
    </row>
    <row r="46" spans="1:16">
      <c r="A46" s="136" t="s">
        <v>54</v>
      </c>
      <c r="B46" s="136">
        <f>'実質公債費比率（分子）の構造'!K$48</f>
        <v>222</v>
      </c>
      <c r="C46" s="136"/>
      <c r="D46" s="136"/>
      <c r="E46" s="136">
        <f>'実質公債費比率（分子）の構造'!L$48</f>
        <v>244</v>
      </c>
      <c r="F46" s="136"/>
      <c r="G46" s="136"/>
      <c r="H46" s="136">
        <f>'実質公債費比率（分子）の構造'!M$48</f>
        <v>197</v>
      </c>
      <c r="I46" s="136"/>
      <c r="J46" s="136"/>
      <c r="K46" s="136">
        <f>'実質公債費比率（分子）の構造'!N$48</f>
        <v>189</v>
      </c>
      <c r="L46" s="136"/>
      <c r="M46" s="136"/>
      <c r="N46" s="136">
        <f>'実質公債費比率（分子）の構造'!O$48</f>
        <v>192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1256</v>
      </c>
      <c r="C49" s="136"/>
      <c r="D49" s="136"/>
      <c r="E49" s="136">
        <f>'実質公債費比率（分子）の構造'!L$45</f>
        <v>1204</v>
      </c>
      <c r="F49" s="136"/>
      <c r="G49" s="136"/>
      <c r="H49" s="136">
        <f>'実質公債費比率（分子）の構造'!M$45</f>
        <v>1210</v>
      </c>
      <c r="I49" s="136"/>
      <c r="J49" s="136"/>
      <c r="K49" s="136">
        <f>'実質公債費比率（分子）の構造'!N$45</f>
        <v>1226</v>
      </c>
      <c r="L49" s="136"/>
      <c r="M49" s="136"/>
      <c r="N49" s="136">
        <f>'実質公債費比率（分子）の構造'!O$45</f>
        <v>1223</v>
      </c>
      <c r="O49" s="136"/>
      <c r="P49" s="136"/>
    </row>
    <row r="50" spans="1:16">
      <c r="A50" s="136" t="s">
        <v>58</v>
      </c>
      <c r="B50" s="136" t="e">
        <f>NA()</f>
        <v>#N/A</v>
      </c>
      <c r="C50" s="136">
        <f>IF(ISNUMBER('実質公債費比率（分子）の構造'!K$53),'実質公債費比率（分子）の構造'!K$53,NA())</f>
        <v>601</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549</v>
      </c>
      <c r="J50" s="136" t="e">
        <f>NA()</f>
        <v>#N/A</v>
      </c>
      <c r="K50" s="136" t="e">
        <f>NA()</f>
        <v>#N/A</v>
      </c>
      <c r="L50" s="136">
        <f>IF(ISNUMBER('実質公債費比率（分子）の構造'!N$53),'実質公債費比率（分子）の構造'!N$53,NA())</f>
        <v>583</v>
      </c>
      <c r="M50" s="136" t="e">
        <f>NA()</f>
        <v>#N/A</v>
      </c>
      <c r="N50" s="136" t="e">
        <f>NA()</f>
        <v>#N/A</v>
      </c>
      <c r="O50" s="136">
        <f>IF(ISNUMBER('実質公債費比率（分子）の構造'!O$53),'実質公債費比率（分子）の構造'!O$53,NA())</f>
        <v>554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9157</v>
      </c>
      <c r="E56" s="135"/>
      <c r="F56" s="135"/>
      <c r="G56" s="135">
        <f>'将来負担比率（分子）の構造'!J$51</f>
        <v>10556</v>
      </c>
      <c r="H56" s="135"/>
      <c r="I56" s="135"/>
      <c r="J56" s="135">
        <f>'将来負担比率（分子）の構造'!K$51</f>
        <v>10463</v>
      </c>
      <c r="K56" s="135"/>
      <c r="L56" s="135"/>
      <c r="M56" s="135">
        <f>'将来負担比率（分子）の構造'!L$51</f>
        <v>10506</v>
      </c>
      <c r="N56" s="135"/>
      <c r="O56" s="135"/>
      <c r="P56" s="135">
        <f>'将来負担比率（分子）の構造'!M$51</f>
        <v>10238</v>
      </c>
    </row>
    <row r="57" spans="1:16">
      <c r="A57" s="135" t="s">
        <v>34</v>
      </c>
      <c r="B57" s="135"/>
      <c r="C57" s="135"/>
      <c r="D57" s="135">
        <f>'将来負担比率（分子）の構造'!I$50</f>
        <v>512</v>
      </c>
      <c r="E57" s="135"/>
      <c r="F57" s="135"/>
      <c r="G57" s="135">
        <f>'将来負担比率（分子）の構造'!J$50</f>
        <v>400</v>
      </c>
      <c r="H57" s="135"/>
      <c r="I57" s="135"/>
      <c r="J57" s="135">
        <f>'将来負担比率（分子）の構造'!K$50</f>
        <v>341</v>
      </c>
      <c r="K57" s="135"/>
      <c r="L57" s="135"/>
      <c r="M57" s="135">
        <f>'将来負担比率（分子）の構造'!L$50</f>
        <v>705</v>
      </c>
      <c r="N57" s="135"/>
      <c r="O57" s="135"/>
      <c r="P57" s="135">
        <f>'将来負担比率（分子）の構造'!M$50</f>
        <v>654</v>
      </c>
    </row>
    <row r="58" spans="1:16">
      <c r="A58" s="135" t="s">
        <v>33</v>
      </c>
      <c r="B58" s="135"/>
      <c r="C58" s="135"/>
      <c r="D58" s="135">
        <f>'将来負担比率（分子）の構造'!I$49</f>
        <v>7574</v>
      </c>
      <c r="E58" s="135"/>
      <c r="F58" s="135"/>
      <c r="G58" s="135">
        <f>'将来負担比率（分子）の構造'!J$49</f>
        <v>7102</v>
      </c>
      <c r="H58" s="135"/>
      <c r="I58" s="135"/>
      <c r="J58" s="135">
        <f>'将来負担比率（分子）の構造'!K$49</f>
        <v>7816</v>
      </c>
      <c r="K58" s="135"/>
      <c r="L58" s="135"/>
      <c r="M58" s="135">
        <f>'将来負担比率（分子）の構造'!L$49</f>
        <v>7318</v>
      </c>
      <c r="N58" s="135"/>
      <c r="O58" s="135"/>
      <c r="P58" s="135">
        <f>'将来負担比率（分子）の構造'!M$49</f>
        <v>7698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2104</v>
      </c>
      <c r="C62" s="135"/>
      <c r="D62" s="135"/>
      <c r="E62" s="135">
        <f>'将来負担比率（分子）の構造'!J$45</f>
        <v>2123</v>
      </c>
      <c r="F62" s="135"/>
      <c r="G62" s="135"/>
      <c r="H62" s="135">
        <f>'将来負担比率（分子）の構造'!K$45</f>
        <v>2051</v>
      </c>
      <c r="I62" s="135"/>
      <c r="J62" s="135"/>
      <c r="K62" s="135">
        <f>'将来負担比率（分子）の構造'!L$45</f>
        <v>1881</v>
      </c>
      <c r="L62" s="135"/>
      <c r="M62" s="135"/>
      <c r="N62" s="135">
        <f>'将来負担比率（分子）の構造'!M$45</f>
        <v>1890</v>
      </c>
      <c r="O62" s="135"/>
      <c r="P62" s="135"/>
    </row>
    <row r="63" spans="1:16">
      <c r="A63" s="135" t="s">
        <v>27</v>
      </c>
      <c r="B63" s="135">
        <f>'将来負担比率（分子）の構造'!I$44</f>
        <v>81</v>
      </c>
      <c r="C63" s="135"/>
      <c r="D63" s="135"/>
      <c r="E63" s="135">
        <f>'将来負担比率（分子）の構造'!J$44</f>
        <v>87</v>
      </c>
      <c r="F63" s="135"/>
      <c r="G63" s="135"/>
      <c r="H63" s="135">
        <f>'将来負担比率（分子）の構造'!K$44</f>
        <v>138</v>
      </c>
      <c r="I63" s="135"/>
      <c r="J63" s="135"/>
      <c r="K63" s="135">
        <f>'将来負担比率（分子）の構造'!L$44</f>
        <v>162</v>
      </c>
      <c r="L63" s="135"/>
      <c r="M63" s="135"/>
      <c r="N63" s="135">
        <f>'将来負担比率（分子）の構造'!M$44</f>
        <v>165</v>
      </c>
      <c r="O63" s="135"/>
      <c r="P63" s="135"/>
    </row>
    <row r="64" spans="1:16">
      <c r="A64" s="135" t="s">
        <v>26</v>
      </c>
      <c r="B64" s="135">
        <f>'将来負担比率（分子）の構造'!I$43</f>
        <v>3806</v>
      </c>
      <c r="C64" s="135"/>
      <c r="D64" s="135"/>
      <c r="E64" s="135">
        <f>'将来負担比率（分子）の構造'!J$43</f>
        <v>3769</v>
      </c>
      <c r="F64" s="135"/>
      <c r="G64" s="135"/>
      <c r="H64" s="135">
        <f>'将来負担比率（分子）の構造'!K$43</f>
        <v>3752</v>
      </c>
      <c r="I64" s="135"/>
      <c r="J64" s="135"/>
      <c r="K64" s="135">
        <f>'将来負担比率（分子）の構造'!L$43</f>
        <v>3648</v>
      </c>
      <c r="L64" s="135"/>
      <c r="M64" s="135"/>
      <c r="N64" s="135">
        <f>'将来負担比率（分子）の構造'!M$43</f>
        <v>3467</v>
      </c>
      <c r="O64" s="135"/>
      <c r="P64" s="135"/>
    </row>
    <row r="65" spans="1:16">
      <c r="A65" s="135" t="s">
        <v>25</v>
      </c>
      <c r="B65" s="135">
        <f>'将来負担比率（分子）の構造'!I$42</f>
        <v>24</v>
      </c>
      <c r="C65" s="135"/>
      <c r="D65" s="135"/>
      <c r="E65" s="135">
        <f>'将来負担比率（分子）の構造'!J$42</f>
        <v>3</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11240</v>
      </c>
      <c r="C66" s="135"/>
      <c r="D66" s="135"/>
      <c r="E66" s="135">
        <f>'将来負担比率（分子）の構造'!J$41</f>
        <v>13026</v>
      </c>
      <c r="F66" s="135"/>
      <c r="G66" s="135"/>
      <c r="H66" s="135">
        <f>'将来負担比率（分子）の構造'!K$41</f>
        <v>12670</v>
      </c>
      <c r="I66" s="135"/>
      <c r="J66" s="135"/>
      <c r="K66" s="135">
        <f>'将来負担比率（分子）の構造'!L$41</f>
        <v>12856</v>
      </c>
      <c r="L66" s="135"/>
      <c r="M66" s="135"/>
      <c r="N66" s="135">
        <f>'将来負担比率（分子）の構造'!M$41</f>
        <v>12560</v>
      </c>
      <c r="O66" s="135"/>
      <c r="P66" s="135"/>
    </row>
    <row r="67" spans="1:16">
      <c r="A67" s="135" t="s">
        <v>62</v>
      </c>
      <c r="B67" s="135" t="e">
        <f>NA()</f>
        <v>#N/A</v>
      </c>
      <c r="C67" s="135">
        <f>IF(ISNUMBER('将来負担比率（分子）の構造'!I$52), IF('将来負担比率（分子）の構造'!I$52 &lt; 0, 0, '将来負担比率（分子）の構造'!I$52), NA())</f>
        <v>13</v>
      </c>
      <c r="D67" s="135" t="e">
        <f>NA()</f>
        <v>#N/A</v>
      </c>
      <c r="E67" s="135" t="e">
        <f>NA()</f>
        <v>#N/A</v>
      </c>
      <c r="F67" s="135">
        <f>IF(ISNUMBER('将来負担比率（分子）の構造'!J$52), IF('将来負担比率（分子）の構造'!J$52 &lt; 0, 0, '将来負担比率（分子）の構造'!J$52), NA())</f>
        <v>949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17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　優一郎</cp:lastModifiedBy>
  <cp:lastPrinted>2017-02-17T04:52:45Z</cp:lastPrinted>
  <dcterms:created xsi:type="dcterms:W3CDTF">2017-01-25T04:22:45Z</dcterms:created>
  <dcterms:modified xsi:type="dcterms:W3CDTF">2017-03-29T00:15:01Z</dcterms:modified>
  <cp:category/>
</cp:coreProperties>
</file>