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0" yWindow="15" windowWidth="20220" windowHeight="63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AM36" i="9"/>
  <c r="U36" i="9"/>
  <c r="C34" i="9"/>
  <c r="C35" i="9" s="1"/>
  <c r="C36" i="9" l="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W34" i="9" s="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<sst xmlns="http://schemas.openxmlformats.org/spreadsheetml/2006/main" count="1088" uniqueCount="574">
  <si>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</si>
  <si>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</si>
  <si>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</si>
  <si>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</si>
  <si>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</si>
  <si>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</si>
  <si>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</si>
  <si>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</si>
  <si>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</si>
  <si>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</si>
  <si>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</si>
  <si>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</si>
  <si>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</si>
  <si>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</si>
  <si>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</si>
  <si>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</si>
  <si>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</si>
  <si>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</si>
  <si>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</si>
  <si>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</si>
  <si>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</si>
  <si>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</si>
  <si>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</si>
  <si>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</si>
  <si>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</si>
  <si>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</si>
  <si>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</si>
  <si>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</si>
  <si>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</si>
  <si>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</si>
  <si>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</si>
  <si>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</si>
  <si>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</si>
  <si>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</si>
  <si>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</si>
  <si>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</si>
  <si>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</si>
  <si>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</si>
  <si>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</si>
  <si>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</si>
  <si>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</si>
  <si>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</si>
  <si>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</si>
  <si>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</si>
  <si>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</si>
  <si>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</si>
  <si>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</si>
  <si>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</si>
  <si>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</si>
  <si>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</si>
  <si>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</si>
  <si>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</si>
  <si>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</si>
  <si>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</si>
  <si>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</si>
  <si>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</si>
  <si>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</si>
  <si>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</si>
  <si>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</si>
  <si>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</si>
  <si>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</si>
  <si>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</si>
  <si>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</si>
  <si>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</si>
  <si>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</si>
  <si>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</si>
  <si>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</si>
  <si>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</si>
  <si>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</si>
  <si>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</si>
  <si>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</si>
  <si>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</si>
  <si>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</si>
  <si>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</si>
  <si>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</si>
  <si>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</si>
  <si>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</si>
  <si>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</si>
  <si>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</si>
  <si>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</si>
  <si>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</si>
  <si>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</si>
  <si>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</si>
  <si>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</si>
  <si>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</si>
  <si>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</si>
  <si>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</si>
  <si>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</si>
  <si>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</si>
  <si>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</si>
  <si>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</si>
  <si>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</si>
  <si>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</si>
  <si>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</si>
  <si>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</si>
  <si>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</si>
  <si>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</si>
  <si>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</si>
  <si>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</si>
  <si>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</si>
  <si>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</si>
  <si>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</si>
  <si>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</si>
  <si>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</si>
  <si>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</si>
  <si>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</si>
  <si>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</si>
  <si>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</si>
  <si>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</si>
  <si>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</si>
  <si>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</si>
  <si>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</si>
  <si>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</si>
  <si>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</si>
  <si>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</si>
  <si>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</si>
  <si>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</si>
  <si>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</si>
  <si>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</si>
  <si>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</si>
  <si>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</si>
  <si>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</si>
  <si>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</si>
  <si>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</si>
  <si>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</si>
  <si>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</si>
  <si>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</si>
  <si>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</si>
  <si>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</si>
  <si>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</si>
  <si>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</si>
  <si>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</si>
  <si>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</si>
  <si>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</si>
  <si>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</si>
  <si>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</si>
  <si>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</si>
  <si>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</si>
  <si>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</si>
  <si>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</si>
  <si>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</si>
  <si>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</si>
  <si>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</si>
  <si>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</si>
  <si>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</si>
  <si>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</si>
  <si>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</si>
  <si>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</si>
  <si>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</si>
  <si>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</si>
  <si>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</si>
  <si>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</si>
  <si>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</si>
  <si>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</si>
  <si>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</si>
  <si>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</si>
  <si>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</si>
  <si>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</si>
  <si>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</si>
  <si>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</si>
  <si>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</si>
  <si>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</si>
  <si>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</si>
  <si>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</si>
  <si>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</si>
  <si>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</si>
  <si>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</si>
  <si>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</si>
  <si>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</si>
  <si>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</si>
  <si>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</si>
  <si>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</si>
  <si>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</si>
  <si>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</si>
  <si>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</si>
  <si>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</si>
  <si>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</si>
  <si>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</si>
  <si>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</si>
  <si>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</si>
  <si>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</si>
  <si>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</si>
  <si>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</si>
  <si>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</si>
  <si>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</si>
  <si>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</si>
  <si>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</si>
  <si>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</si>
  <si>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</si>
  <si>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</si>
  <si>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</si>
  <si>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</si>
  <si>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</si>
  <si>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</si>
  <si>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</si>
  <si>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</si>
  <si>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佐賀県多久市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</si>
  <si>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</si>
  <si>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</si>
  <si>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</si>
  <si>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</si>
  <si>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</si>
  <si>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</si>
  <si>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</si>
  <si>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</si>
  <si>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</si>
  <si>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</si>
  <si>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</si>
  <si>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</si>
  <si>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</si>
  <si>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</si>
  <si>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</si>
  <si>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</si>
  <si>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</si>
  <si>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</si>
  <si>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</si>
  <si>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</si>
  <si>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</si>
  <si>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</si>
  <si>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</si>
  <si>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</si>
  <si>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</si>
  <si>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</si>
  <si>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</si>
  <si>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</si>
  <si>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</si>
  <si>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</si>
  <si>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</si>
  <si>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</si>
  <si>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</si>
  <si>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</si>
  <si>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</si>
  <si>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</si>
  <si>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</si>
  <si>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</si>
  <si>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</si>
  <si>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</si>
  <si>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</si>
  <si>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</si>
  <si>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</si>
  <si>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</si>
  <si>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</si>
  <si>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</si>
  <si>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</si>
  <si>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</si>
  <si>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</si>
  <si>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</si>
  <si>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</si>
  <si>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</si>
  <si>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</si>
  <si>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</si>
  <si>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</si>
  <si>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</si>
  <si>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</si>
  <si>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</si>
  <si>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</si>
  <si>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</si>
  <si>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</si>
  <si>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</si>
  <si>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</si>
  <si>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</si>
  <si>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</si>
  <si>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</si>
  <si>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</si>
  <si>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</si>
  <si>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</si>
  <si>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</si>
  <si>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</si>
  <si>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</si>
  <si>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</si>
  <si>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</si>
  <si>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</si>
  <si>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</si>
  <si>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</si>
  <si>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</si>
  <si>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</si>
  <si>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</si>
  <si>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</si>
  <si>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</si>
  <si>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</si>
  <si>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</si>
  <si>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</si>
  <si>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</si>
  <si>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</si>
  <si>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</si>
  <si>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</si>
  <si>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</si>
  <si>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</si>
  <si>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</si>
  <si>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</si>
  <si>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</si>
  <si>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</si>
  <si>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</si>
  <si>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</si>
  <si>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</si>
  <si>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</si>
  <si>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</si>
  <si>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</si>
  <si>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</si>
  <si>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</si>
  <si>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</si>
  <si>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</si>
  <si>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</si>
  <si>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</si>
  <si>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</si>
  <si>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</si>
  <si>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</si>
  <si>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</si>
  <si>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</si>
  <si>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</si>
  <si>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</si>
  <si>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</si>
  <si>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</si>
  <si>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</si>
  <si>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</si>
  <si>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</si>
  <si>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</si>
  <si>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</si>
  <si>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</si>
  <si>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</si>
  <si>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</si>
  <si>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</si>
  <si>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</si>
  <si>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</si>
  <si>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</si>
  <si>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</si>
  <si>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</si>
  <si>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</si>
  <si>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</si>
  <si>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</si>
  <si>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</si>
  <si>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</si>
  <si>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</si>
  <si>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</si>
  <si>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</si>
  <si>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</si>
  <si>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</si>
  <si>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</si>
  <si>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</si>
  <si>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</si>
  <si>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</si>
  <si>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</si>
  <si>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</si>
  <si>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</si>
  <si>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</si>
  <si>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佐賀県多久市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</si>
  <si>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</si>
  <si>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</si>
  <si>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</si>
  <si>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</si>
  <si>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</si>
  <si>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</si>
  <si>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</si>
  <si>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</si>
  <si>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</si>
  <si>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</si>
  <si>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</si>
  <si>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</si>
  <si>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</si>
  <si>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</si>
  <si>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</si>
  <si>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</si>
  <si>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</si>
  <si>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</si>
  <si>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</si>
  <si>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</si>
  <si>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多久市土地区画整理事業特別会計</t>
    <phoneticPr fontId="5"/>
  </si>
  <si>
    <t>多久市給与管理・物品調達特別会計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</si>
  <si>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</si>
  <si>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</si>
  <si>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</si>
  <si>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</si>
  <si>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</si>
  <si>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</si>
  <si>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</si>
  <si>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</si>
  <si>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</si>
  <si>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</si>
  <si>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</si>
  <si>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</si>
  <si>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</si>
  <si>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</si>
  <si>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多久市後期高齢者医療特別会計</t>
    <phoneticPr fontId="5"/>
  </si>
  <si>
    <t>多久市水道事業会計</t>
    <phoneticPr fontId="5"/>
  </si>
  <si>
    <t>法適用企業</t>
    <phoneticPr fontId="5"/>
  </si>
  <si>
    <t>多久市病院事業会計</t>
    <phoneticPr fontId="5"/>
  </si>
  <si>
    <t>多久市公共下水道事業特別会計</t>
    <phoneticPr fontId="5"/>
  </si>
  <si>
    <t>法非適用企業</t>
    <phoneticPr fontId="5"/>
  </si>
  <si>
    <t>多久市農業集落排水事業特別会計</t>
    <phoneticPr fontId="5"/>
  </si>
  <si>
    <t>多久市宅地造成事業特別会計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</si>
  <si>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</si>
  <si>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</si>
  <si>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</si>
  <si>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</si>
  <si>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</si>
  <si>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</si>
  <si>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</si>
  <si>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</si>
  <si>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</si>
  <si>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</si>
  <si>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</si>
  <si>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</si>
  <si>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</si>
  <si>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</si>
  <si>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</si>
  <si>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</si>
  <si>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</si>
  <si>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</si>
  <si>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</si>
  <si>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</si>
  <si>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</si>
  <si>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</si>
  <si>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</si>
  <si>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</si>
  <si>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</si>
  <si>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</si>
  <si>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</si>
  <si>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</si>
  <si>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</si>
  <si>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</si>
  <si>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</si>
  <si>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</si>
  <si>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</si>
  <si>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</si>
  <si>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</si>
  <si>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</si>
  <si>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</si>
  <si>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</si>
  <si>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</si>
  <si>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</si>
  <si>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</si>
  <si>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</si>
  <si>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</si>
  <si>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</si>
  <si>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</si>
  <si>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</si>
  <si>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</si>
  <si>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</si>
  <si>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</si>
  <si>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</si>
  <si>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</si>
  <si>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</si>
  <si>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</si>
  <si>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</si>
  <si>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</si>
  <si>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</si>
  <si>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</si>
  <si>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</si>
  <si>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</si>
  <si>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</si>
  <si>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</si>
  <si>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</si>
  <si>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</si>
  <si>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</si>
  <si>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</si>
  <si>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</si>
  <si>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</si>
  <si>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</si>
  <si>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</si>
  <si>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</si>
  <si>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</si>
  <si>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</si>
  <si>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</si>
  <si>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</si>
  <si>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</si>
  <si>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</si>
  <si>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</si>
  <si>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</si>
  <si>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</si>
  <si>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</si>
  <si>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</si>
  <si>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</si>
  <si>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</si>
  <si>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</si>
  <si>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</si>
  <si>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</si>
  <si>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</si>
  <si>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</si>
  <si>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</si>
  <si>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</si>
  <si>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</si>
  <si>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</si>
  <si>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</si>
  <si>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</si>
  <si>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</si>
  <si>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</si>
  <si>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</si>
  <si>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</si>
  <si>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</si>
  <si>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</si>
  <si>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</si>
  <si>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</si>
  <si>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</si>
  <si>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</si>
  <si>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</si>
  <si>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</si>
  <si>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</si>
  <si>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</si>
  <si>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</si>
  <si>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</si>
  <si>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</si>
  <si>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</si>
  <si>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</si>
  <si>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</si>
  <si>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</si>
  <si>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</si>
  <si>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</si>
  <si>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</si>
  <si>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</si>
  <si>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</si>
  <si>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</si>
  <si>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</si>
  <si>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</si>
  <si>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</si>
  <si>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</si>
  <si>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</si>
  <si>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</si>
  <si>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</si>
  <si>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</si>
  <si>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</si>
  <si>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</si>
  <si>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</si>
  <si>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</si>
  <si>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</si>
  <si>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</si>
  <si>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4.36</t>
  </si>
  <si>
    <t>▲ 0.99</t>
  </si>
  <si>
    <t>▲ 8.53</t>
  </si>
  <si>
    <t>多久市国民健康保険事業特別会計</t>
  </si>
  <si>
    <t>▲ 2.52</t>
  </si>
  <si>
    <t>▲ 3.91</t>
  </si>
  <si>
    <t>▲ 0.72</t>
  </si>
  <si>
    <t>多久市水道事業会計</t>
  </si>
  <si>
    <t>多久市病院事業会計</t>
  </si>
  <si>
    <t>一般会計</t>
  </si>
  <si>
    <t>多久市宅地造成事業特別会計</t>
  </si>
  <si>
    <t>多久市後期高齢者医療特別会計</t>
  </si>
  <si>
    <t>多久市土地区画整理事業特別会計</t>
  </si>
  <si>
    <t>多久市給与管理・物品調達特別会計</t>
  </si>
  <si>
    <t>その他会計（赤字）</t>
  </si>
  <si>
    <t>その他会計（黒字）</t>
  </si>
  <si>
    <t>天山地区共同衛生処理場組合</t>
    <rPh sb="0" eb="2">
      <t>テンザン</t>
    </rPh>
    <rPh sb="2" eb="4">
      <t>チク</t>
    </rPh>
    <rPh sb="4" eb="6">
      <t>キョウドウ</t>
    </rPh>
    <rPh sb="6" eb="8">
      <t>エイセイ</t>
    </rPh>
    <rPh sb="8" eb="11">
      <t>ショリジョウ</t>
    </rPh>
    <rPh sb="11" eb="13">
      <t>クミアイ</t>
    </rPh>
    <phoneticPr fontId="2"/>
  </si>
  <si>
    <t>天山地区共同斎場組合</t>
    <rPh sb="0" eb="2">
      <t>テンザン</t>
    </rPh>
    <rPh sb="2" eb="4">
      <t>チク</t>
    </rPh>
    <rPh sb="4" eb="6">
      <t>キョウドウ</t>
    </rPh>
    <rPh sb="6" eb="8">
      <t>サイジョウ</t>
    </rPh>
    <rPh sb="8" eb="10">
      <t>クミアイ</t>
    </rPh>
    <phoneticPr fontId="2"/>
  </si>
  <si>
    <t>佐賀中部広域連合（普通会計）</t>
    <rPh sb="0" eb="2">
      <t>サガ</t>
    </rPh>
    <rPh sb="2" eb="4">
      <t>チュウブ</t>
    </rPh>
    <rPh sb="4" eb="6">
      <t>コウイキ</t>
    </rPh>
    <rPh sb="6" eb="8">
      <t>レンゴウ</t>
    </rPh>
    <rPh sb="9" eb="11">
      <t>フツウ</t>
    </rPh>
    <rPh sb="11" eb="13">
      <t>カイケイ</t>
    </rPh>
    <phoneticPr fontId="2"/>
  </si>
  <si>
    <t>佐賀中部広域連合（介護保険会計）</t>
    <rPh sb="0" eb="2">
      <t>サガ</t>
    </rPh>
    <rPh sb="2" eb="4">
      <t>チュウブ</t>
    </rPh>
    <rPh sb="4" eb="6">
      <t>コウイキ</t>
    </rPh>
    <rPh sb="6" eb="8">
      <t>レンゴウ</t>
    </rPh>
    <rPh sb="9" eb="11">
      <t>カイゴ</t>
    </rPh>
    <rPh sb="11" eb="13">
      <t>ホケン</t>
    </rPh>
    <rPh sb="13" eb="15">
      <t>カイケイ</t>
    </rPh>
    <phoneticPr fontId="2"/>
  </si>
  <si>
    <t>佐賀西部広域水道企業団</t>
    <rPh sb="0" eb="2">
      <t>サガ</t>
    </rPh>
    <rPh sb="2" eb="4">
      <t>セイブ</t>
    </rPh>
    <rPh sb="4" eb="6">
      <t>コウイキ</t>
    </rPh>
    <rPh sb="6" eb="8">
      <t>スイドウ</t>
    </rPh>
    <rPh sb="8" eb="10">
      <t>キギョウ</t>
    </rPh>
    <rPh sb="10" eb="11">
      <t>ダン</t>
    </rPh>
    <phoneticPr fontId="2"/>
  </si>
  <si>
    <t>佐賀県後期高齢者医療広域連合（普通会計）</t>
    <rPh sb="0" eb="3">
      <t>サガケン</t>
    </rPh>
    <rPh sb="3" eb="5">
      <t>コウキ</t>
    </rPh>
    <rPh sb="5" eb="8">
      <t>コウレイシャ</t>
    </rPh>
    <rPh sb="8" eb="10">
      <t>イリョウ</t>
    </rPh>
    <rPh sb="10" eb="12">
      <t>コウイキ</t>
    </rPh>
    <rPh sb="12" eb="14">
      <t>レンゴウ</t>
    </rPh>
    <rPh sb="15" eb="17">
      <t>フツウ</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</si>
  <si>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</si>
  <si>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</si>
  <si>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佐賀県市町総合事務組合（交通災害共済）</t>
    <rPh sb="0" eb="3">
      <t>サガケン</t>
    </rPh>
    <rPh sb="3" eb="4">
      <t>シ</t>
    </rPh>
    <rPh sb="4" eb="5">
      <t>マチ</t>
    </rPh>
    <rPh sb="5" eb="7">
      <t>ソウゴウ</t>
    </rPh>
    <rPh sb="7" eb="9">
      <t>ジム</t>
    </rPh>
    <rPh sb="9" eb="11">
      <t>クミアイ</t>
    </rPh>
    <rPh sb="12" eb="14">
      <t>コウツウ</t>
    </rPh>
    <rPh sb="14" eb="16">
      <t>サイガイ</t>
    </rPh>
    <rPh sb="16" eb="18">
      <t>キョウサイ</t>
    </rPh>
    <phoneticPr fontId="2"/>
  </si>
  <si>
    <t>天山地区共同環境組合</t>
    <rPh sb="0" eb="2">
      <t>テンザン</t>
    </rPh>
    <rPh sb="2" eb="4">
      <t>チク</t>
    </rPh>
    <rPh sb="4" eb="6">
      <t>キョウドウ</t>
    </rPh>
    <rPh sb="6" eb="8">
      <t>カンキョウ</t>
    </rPh>
    <rPh sb="8" eb="10">
      <t>クミアイ</t>
    </rPh>
    <phoneticPr fontId="2"/>
  </si>
  <si>
    <t>多久市土地開発公社</t>
    <rPh sb="0" eb="3">
      <t>タクシ</t>
    </rPh>
    <rPh sb="3" eb="5">
      <t>トチ</t>
    </rPh>
    <rPh sb="5" eb="7">
      <t>カイハツ</t>
    </rPh>
    <rPh sb="7" eb="9">
      <t>コウシャ</t>
    </rPh>
    <phoneticPr fontId="2"/>
  </si>
  <si>
    <t>一般財団法人　多久市学校給食振興会</t>
    <rPh sb="0" eb="2">
      <t>イッパン</t>
    </rPh>
    <rPh sb="2" eb="4">
      <t>ザイダン</t>
    </rPh>
    <rPh sb="4" eb="6">
      <t>ホウジン</t>
    </rPh>
    <rPh sb="7" eb="10">
      <t>タクシ</t>
    </rPh>
    <rPh sb="10" eb="12">
      <t>ガッコウ</t>
    </rPh>
    <rPh sb="12" eb="14">
      <t>キュウショク</t>
    </rPh>
    <rPh sb="14" eb="17">
      <t>シンコウカイ</t>
    </rPh>
    <phoneticPr fontId="2"/>
  </si>
  <si>
    <t>公益財団法人　孔子の里</t>
    <rPh sb="0" eb="2">
      <t>コウエキ</t>
    </rPh>
    <rPh sb="2" eb="4">
      <t>ザイダン</t>
    </rPh>
    <rPh sb="4" eb="6">
      <t>ホウジン</t>
    </rPh>
    <rPh sb="7" eb="9">
      <t>コウシ</t>
    </rPh>
    <rPh sb="10" eb="11">
      <t>サト</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</si>
  <si>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</si>
  <si>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</si>
  <si>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</si>
  <si>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</si>
  <si>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</si>
  <si>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</si>
  <si>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</si>
  <si>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</si>
  <si>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</si>
  <si>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</si>
  <si>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</si>
  <si>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</si>
  <si>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</si>
  <si>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</si>
  <si>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</si>
  <si>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</si>
  <si>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</si>
  <si>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</si>
  <si>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将来負担比率は算定なしとなっている。
また、有形固定資産減価償却率については、上述のとおりである。</t>
    <phoneticPr fontId="5"/>
  </si>
  <si>
    <t>将来負担比率は算定なしとなっている。
また、実質公債費比率については、３表の分析のとおりである。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</si>
</sst>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65876</c:v>
                </c:pt>
              </c:numCache>
            </c:numRef>
          </c:val>
          <c:smooth val="0"/>
          <c:extLst xmlns:c16r2="http://schemas.microsoft.com/office/drawing/2015/06/chart">
            <c:ext xmlns:c16="http://schemas.microsoft.com/office/drawing/2014/chart" uri="{C3380CC4-5D6E-409C-BE32-E72D297353CC}">
              <c16:uniqueId val="{00000000-FE11-4F05-86E8-37794118A7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221555</c:v>
                </c:pt>
                <c:pt idx="1">
                  <c:v>87796</c:v>
                </c:pt>
                <c:pt idx="2">
                  <c:v>95774</c:v>
                </c:pt>
                <c:pt idx="3">
                  <c:v>55200</c:v>
                </c:pt>
                <c:pt idx="4">
                  <c:v>105961</c:v>
                </c:pt>
              </c:numCache>
            </c:numRef>
          </c:val>
          <c:smooth val="0"/>
          <c:extLst xmlns:c16r2="http://schemas.microsoft.com/office/drawing/2015/06/chart">
            <c:ext xmlns:c16="http://schemas.microsoft.com/office/drawing/2014/chart" uri="{C3380CC4-5D6E-409C-BE32-E72D297353CC}">
              <c16:uniqueId val="{00000001-FE11-4F05-86E8-37794118A7C1}"/>
            </c:ext>
          </c:extLst>
        </c:ser>
        <c:dLbls>
          <c:showLegendKey val="0"/>
          <c:showVal val="0"/>
          <c:showCatName val="0"/>
          <c:showSerName val="0"/>
          <c:showPercent val="0"/>
          <c:showBubbleSize val="0"/>
        </c:dLbls>
        <c:marker val="1"/>
        <c:smooth val="0"/>
        <c:axId val="107857408"/>
        <c:axId val="107859328"/>
      </c:lineChart>
      <c:catAx>
        <c:axId val="107857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59328"/>
        <c:crosses val="autoZero"/>
        <c:auto val="1"/>
        <c:lblAlgn val="ctr"/>
        <c:lblOffset val="100"/>
        <c:tickLblSkip val="1"/>
        <c:tickMarkSkip val="1"/>
        <c:noMultiLvlLbl val="0"/>
      </c:catAx>
      <c:valAx>
        <c:axId val="1078593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57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4.4000000000000004</c:v>
                </c:pt>
                <c:pt idx="1">
                  <c:v>4.5599999999999996</c:v>
                </c:pt>
                <c:pt idx="2">
                  <c:v>5</c:v>
                </c:pt>
                <c:pt idx="3">
                  <c:v>14.73</c:v>
                </c:pt>
                <c:pt idx="4">
                  <c:v>5.0599999999999996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19.39</c:v>
                </c:pt>
                <c:pt idx="1">
                  <c:v>20.309999999999999</c:v>
                </c:pt>
                <c:pt idx="2">
                  <c:v>19.34</c:v>
                </c:pt>
                <c:pt idx="3">
                  <c:v>20.57</c:v>
                </c:pt>
                <c:pt idx="4">
                  <c:v>21.63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6078464"/>
        <c:axId val="119620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-4.3600000000000003</c:v>
                </c:pt>
                <c:pt idx="1">
                  <c:v>1.66</c:v>
                </c:pt>
                <c:pt idx="2">
                  <c:v>-0.99</c:v>
                </c:pt>
                <c:pt idx="3">
                  <c:v>11.58</c:v>
                </c:pt>
                <c:pt idx="4">
                  <c:v>-8.5299999999999994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6078464"/>
        <c:axId val="119620352"/>
      </c:lineChart>
      <c:catAx>
        <c:axId val="960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620352"/>
        <c:crosses val="autoZero"/>
        <c:auto val="1"/>
        <c:lblAlgn val="ctr"/>
        <c:lblOffset val="100"/>
        <c:tickLblSkip val="1"/>
        <c:tickMarkSkip val="1"/>
        <c:noMultiLvlLbl val="0"/>
      </c:catAx>
      <c:valAx>
        <c:axId val="11962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7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多久市給与管理・物品調達特別会計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多久市土地区画整理事業特別会計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9.7899999999999991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多久市後期高齢者医療特別会計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多久市宅地造成事業特別会計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#N/A</c:v>
                </c:pt>
                <c:pt idx="3">
                  <c:v>0</c:v>
                </c:pt>
                <c:pt idx="4">
                  <c:v>#N/A</c:v>
                </c:pt>
                <c:pt idx="5">
                  <c:v>0</c:v>
                </c:pt>
                <c:pt idx="6">
                  <c:v>#N/A</c:v>
                </c:pt>
                <c:pt idx="7">
                  <c:v>2.4900000000000002</c:v>
                </c:pt>
                <c:pt idx="8">
                  <c:v>#N/A</c:v>
                </c:pt>
                <c:pt idx="9">
                  <c:v>2.04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4.3899999999999997</c:v>
                </c:pt>
                <c:pt idx="2">
                  <c:v>#N/A</c:v>
                </c:pt>
                <c:pt idx="3">
                  <c:v>4.55</c:v>
                </c:pt>
                <c:pt idx="4">
                  <c:v>#N/A</c:v>
                </c:pt>
                <c:pt idx="5">
                  <c:v>4.99</c:v>
                </c:pt>
                <c:pt idx="6">
                  <c:v>#N/A</c:v>
                </c:pt>
                <c:pt idx="7">
                  <c:v>4.93</c:v>
                </c:pt>
                <c:pt idx="8">
                  <c:v>#N/A</c:v>
                </c:pt>
                <c:pt idx="9">
                  <c:v>5.0599999999999996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多久市病院事業会計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8.6</c:v>
                </c:pt>
                <c:pt idx="2">
                  <c:v>#N/A</c:v>
                </c:pt>
                <c:pt idx="3">
                  <c:v>10.09</c:v>
                </c:pt>
                <c:pt idx="4">
                  <c:v>#N/A</c:v>
                </c:pt>
                <c:pt idx="5">
                  <c:v>11.32</c:v>
                </c:pt>
                <c:pt idx="6">
                  <c:v>#N/A</c:v>
                </c:pt>
                <c:pt idx="7">
                  <c:v>11.8</c:v>
                </c:pt>
                <c:pt idx="8">
                  <c:v>#N/A</c:v>
                </c:pt>
                <c:pt idx="9">
                  <c:v>10.28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多久市水道事業会計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10.19</c:v>
                </c:pt>
                <c:pt idx="2">
                  <c:v>#N/A</c:v>
                </c:pt>
                <c:pt idx="3">
                  <c:v>9.92</c:v>
                </c:pt>
                <c:pt idx="4">
                  <c:v>#N/A</c:v>
                </c:pt>
                <c:pt idx="5">
                  <c:v>9.65</c:v>
                </c:pt>
                <c:pt idx="6">
                  <c:v>#N/A</c:v>
                </c:pt>
                <c:pt idx="7">
                  <c:v>9.75</c:v>
                </c:pt>
                <c:pt idx="8">
                  <c:v>#N/A</c:v>
                </c:pt>
                <c:pt idx="9">
                  <c:v>10.31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多久市国民健康保険事業特別会計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0.67</c:v>
                </c:pt>
                <c:pt idx="2">
                  <c:v>#N/A</c:v>
                </c:pt>
                <c:pt idx="3">
                  <c:v>7.0000000000000007E-2</c:v>
                </c:pt>
                <c:pt idx="4">
                  <c:v>2.52</c:v>
                </c:pt>
                <c:pt idx="5">
                  <c:v>#N/A</c:v>
                </c:pt>
                <c:pt idx="6">
                  <c:v>3.91</c:v>
                </c:pt>
                <c:pt idx="7">
                  <c:v>#N/A</c:v>
                </c:pt>
                <c:pt idx="8">
                  <c:v>0.72</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058112"/>
        <c:axId val="128059648"/>
      </c:barChart>
      <c:catAx>
        <c:axId val="12805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59648"/>
        <c:crosses val="autoZero"/>
        <c:auto val="1"/>
        <c:lblAlgn val="ctr"/>
        <c:lblOffset val="100"/>
        <c:tickLblSkip val="1"/>
        <c:tickMarkSkip val="1"/>
        <c:noMultiLvlLbl val="0"/>
      </c:catAx>
      <c:valAx>
        <c:axId val="12805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5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899</c:v>
                </c:pt>
                <c:pt idx="5">
                  <c:v>880</c:v>
                </c:pt>
                <c:pt idx="8">
                  <c:v>862</c:v>
                </c:pt>
                <c:pt idx="11">
                  <c:v>890</c:v>
                </c:pt>
                <c:pt idx="14">
                  <c:v>985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c:v>
                </c:pt>
                <c:pt idx="3">
                  <c:v>20</c:v>
                </c:pt>
                <c:pt idx="6">
                  <c:v>29</c:v>
                </c:pt>
                <c:pt idx="9">
                  <c:v>29</c:v>
                </c:pt>
                <c:pt idx="12">
                  <c:v>34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244</c:v>
                </c:pt>
                <c:pt idx="3">
                  <c:v>197</c:v>
                </c:pt>
                <c:pt idx="6">
                  <c:v>189</c:v>
                </c:pt>
                <c:pt idx="9">
                  <c:v>192</c:v>
                </c:pt>
                <c:pt idx="12">
                  <c:v>217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1204</c:v>
                </c:pt>
                <c:pt idx="3">
                  <c:v>1210</c:v>
                </c:pt>
                <c:pt idx="6">
                  <c:v>1226</c:v>
                </c:pt>
                <c:pt idx="9">
                  <c:v>1223</c:v>
                </c:pt>
                <c:pt idx="12">
                  <c:v>1336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652352"/>
        <c:axId val="119654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589</c:v>
                </c:pt>
                <c:pt idx="2">
                  <c:v>#N/A</c:v>
                </c:pt>
                <c:pt idx="3">
                  <c:v>#N/A</c:v>
                </c:pt>
                <c:pt idx="4">
                  <c:v>549</c:v>
                </c:pt>
                <c:pt idx="5">
                  <c:v>#N/A</c:v>
                </c:pt>
                <c:pt idx="6">
                  <c:v>#N/A</c:v>
                </c:pt>
                <c:pt idx="7">
                  <c:v>583</c:v>
                </c:pt>
                <c:pt idx="8">
                  <c:v>#N/A</c:v>
                </c:pt>
                <c:pt idx="9">
                  <c:v>#N/A</c:v>
                </c:pt>
                <c:pt idx="10">
                  <c:v>554</c:v>
                </c:pt>
                <c:pt idx="11">
                  <c:v>#N/A</c:v>
                </c:pt>
                <c:pt idx="12">
                  <c:v>#N/A</c:v>
                </c:pt>
                <c:pt idx="13">
                  <c:v>602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652352"/>
        <c:axId val="119654272"/>
      </c:lineChart>
      <c:catAx>
        <c:axId val="11965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54272"/>
        <c:crosses val="autoZero"/>
        <c:auto val="1"/>
        <c:lblAlgn val="ctr"/>
        <c:lblOffset val="100"/>
        <c:tickLblSkip val="1"/>
        <c:tickMarkSkip val="1"/>
        <c:noMultiLvlLbl val="0"/>
      </c:catAx>
      <c:valAx>
        <c:axId val="11965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5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10556</c:v>
                </c:pt>
                <c:pt idx="5">
                  <c:v>10463</c:v>
                </c:pt>
                <c:pt idx="8">
                  <c:v>10506</c:v>
                </c:pt>
                <c:pt idx="11">
                  <c:v>10238</c:v>
                </c:pt>
                <c:pt idx="14">
                  <c:v>10559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400</c:v>
                </c:pt>
                <c:pt idx="5">
                  <c:v>341</c:v>
                </c:pt>
                <c:pt idx="8">
                  <c:v>705</c:v>
                </c:pt>
                <c:pt idx="11">
                  <c:v>654</c:v>
                </c:pt>
                <c:pt idx="14">
                  <c:v>599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7102</c:v>
                </c:pt>
                <c:pt idx="5">
                  <c:v>7816</c:v>
                </c:pt>
                <c:pt idx="8">
                  <c:v>7318</c:v>
                </c:pt>
                <c:pt idx="11">
                  <c:v>7698</c:v>
                </c:pt>
                <c:pt idx="14">
                  <c:v>8930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2123</c:v>
                </c:pt>
                <c:pt idx="3">
                  <c:v>2051</c:v>
                </c:pt>
                <c:pt idx="6">
                  <c:v>1881</c:v>
                </c:pt>
                <c:pt idx="9">
                  <c:v>1890</c:v>
                </c:pt>
                <c:pt idx="12">
                  <c:v>1895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87</c:v>
                </c:pt>
                <c:pt idx="3">
                  <c:v>138</c:v>
                </c:pt>
                <c:pt idx="6">
                  <c:v>162</c:v>
                </c:pt>
                <c:pt idx="9">
                  <c:v>165</c:v>
                </c:pt>
                <c:pt idx="12">
                  <c:v>152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3769</c:v>
                </c:pt>
                <c:pt idx="3">
                  <c:v>3752</c:v>
                </c:pt>
                <c:pt idx="6">
                  <c:v>3648</c:v>
                </c:pt>
                <c:pt idx="9">
                  <c:v>3467</c:v>
                </c:pt>
                <c:pt idx="12">
                  <c:v>3606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13026</c:v>
                </c:pt>
                <c:pt idx="3">
                  <c:v>12670</c:v>
                </c:pt>
                <c:pt idx="6">
                  <c:v>12856</c:v>
                </c:pt>
                <c:pt idx="9">
                  <c:v>12560</c:v>
                </c:pt>
                <c:pt idx="12">
                  <c:v>12940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792640"/>
        <c:axId val="127794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949</c:v>
                </c:pt>
                <c:pt idx="2">
                  <c:v>#N/A</c:v>
                </c:pt>
                <c:pt idx="3">
                  <c:v>#N/A</c:v>
                </c:pt>
                <c:pt idx="4">
                  <c:v>0</c:v>
                </c:pt>
                <c:pt idx="5">
                  <c:v>#N/A</c:v>
                </c:pt>
                <c:pt idx="6">
                  <c:v>#N/A</c:v>
                </c:pt>
                <c:pt idx="7">
                  <c:v>17</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792640"/>
        <c:axId val="127794176"/>
      </c:lineChart>
      <c:catAx>
        <c:axId val="12779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794176"/>
        <c:crosses val="autoZero"/>
        <c:auto val="1"/>
        <c:lblAlgn val="ctr"/>
        <c:lblOffset val="100"/>
        <c:tickLblSkip val="1"/>
        <c:tickMarkSkip val="1"/>
        <c:noMultiLvlLbl val="0"/>
      </c:catAx>
      <c:valAx>
        <c:axId val="12779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79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57.6</c:v>
                </c:pt>
                <c:pt idx="4">
                  <c:v>58.6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pt idx="4">
                  <c:v>54.8</c:v>
                </c:pt>
              </c:numCache>
            </c:numRef>
          </c:xVal>
          <c:yVal>
            <c:numRef>
              <c:f>公会計指標分析・財政指標組合せ分析表!$K$55:$O$55</c:f>
              <c:numCache>
                <c:formatCode>#,##0.0;"▲ "#,##0.0</c:formatCode>
                <c:ptCount val="5"/>
                <c:pt idx="3">
                  <c:v>58.5</c:v>
                </c:pt>
                <c:pt idx="4">
                  <c:v>52.3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0338816"/>
        <c:axId val="130340736"/>
      </c:scatterChart>
      <c:valAx>
        <c:axId val="130338816"/>
        <c:scaling>
          <c:orientation val="minMax"/>
          <c:max val="55"/>
          <c:min val="5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340736"/>
        <c:crosses val="autoZero"/>
        <c:crossBetween val="midCat"/>
      </c:valAx>
      <c:valAx>
        <c:axId val="130340736"/>
        <c:scaling>
          <c:orientation val="minMax"/>
          <c:max val="59.6"/>
          <c:min val="5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338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11.7</c:v>
                </c:pt>
                <c:pt idx="2">
                  <c:v>11.5</c:v>
                </c:pt>
                <c:pt idx="3">
                  <c:v>11</c:v>
                </c:pt>
                <c:pt idx="4">
                  <c:v>11.4</c:v>
                </c:pt>
              </c:numCache>
            </c:numRef>
          </c:xVal>
          <c:yVal>
            <c:numRef>
              <c:f>公会計指標分析・財政指標組合せ分析表!$K$73:$O$73</c:f>
              <c:numCache>
                <c:formatCode>#,##0.0;"▲ "#,##0.0</c:formatCode>
                <c:ptCount val="5"/>
                <c:pt idx="0">
                  <c:v>19.2</c:v>
                </c:pt>
                <c:pt idx="2">
                  <c:v>0.3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3287936"/>
        <c:axId val="133289856"/>
      </c:scatterChart>
      <c:valAx>
        <c:axId val="133287936"/>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289856"/>
        <c:crosses val="autoZero"/>
        <c:crossBetween val="midCat"/>
      </c:valAx>
      <c:valAx>
        <c:axId val="133289856"/>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287936"/>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19,929
19,805
96.96
13,386,983
13,039,922
303,901
6,000,938
12,939,573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市民税の所得割及び法人税の法人税割が上向き傾向となった事により前年度と比べ０</a:t>
          </a:r>
          <a:r>
            <a:rPr kumimoji="1" lang="en-US" altLang="ja-JP" sz="1300">
              <a:latin typeface="ＭＳ Ｐゴシック"/>
            </a:rPr>
            <a:t>.</a:t>
          </a:r>
          <a:r>
            <a:rPr kumimoji="1" lang="ja-JP" altLang="en-US" sz="1300">
              <a:latin typeface="ＭＳ Ｐゴシック"/>
            </a:rPr>
            <a:t>０１ポイント高くなったが、類似団体平均が大幅に高くなったため平均値を下回ることとなった。引き続き、企業誘致による雇用拡大や定住奨励金制度による人口増での税収増を図りつつ、緊急に必要な事業を峻別して投資的経費を抑制する等、支出削減にも取り組んで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95250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115358</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a:extLst>
            <a:ext uri="{FF2B5EF4-FFF2-40B4-BE49-F238E27FC236}">
              <a16:creationId xmlns:a16="http://schemas.microsoft.com/office/drawing/2014/main" xmlns="" id="{00000000-0008-0000-0300-00004E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xmlns=""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a:extLst>
            <a:ext uri="{FF2B5EF4-FFF2-40B4-BE49-F238E27FC236}">
              <a16:creationId xmlns:a16="http://schemas.microsoft.com/office/drawing/2014/main" xmlns=""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a:extLst>
            <a:ext uri="{FF2B5EF4-FFF2-40B4-BE49-F238E27FC236}">
              <a16:creationId xmlns:a16="http://schemas.microsoft.com/office/drawing/2014/main" xmlns=""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経常一般財源は、地方税や普通交付税増により増額となっているが、歳出では</a:t>
          </a:r>
          <a:r>
            <a:rPr kumimoji="1" lang="ja-JP" altLang="ja-JP" sz="1300">
              <a:solidFill>
                <a:schemeClr val="dk1"/>
              </a:solidFill>
              <a:effectLst/>
              <a:latin typeface="+mn-lt"/>
              <a:ea typeface="+mn-ea"/>
              <a:cs typeface="+mn-cs"/>
            </a:rPr>
            <a:t>公債費</a:t>
          </a:r>
          <a:r>
            <a:rPr kumimoji="1" lang="ja-JP" altLang="en-US" sz="1300">
              <a:latin typeface="ＭＳ Ｐゴシック"/>
            </a:rPr>
            <a:t>や</a:t>
          </a:r>
          <a:r>
            <a:rPr kumimoji="1" lang="ja-JP" altLang="ja-JP" sz="1300">
              <a:solidFill>
                <a:schemeClr val="dk1"/>
              </a:solidFill>
              <a:effectLst/>
              <a:latin typeface="+mn-lt"/>
              <a:ea typeface="+mn-ea"/>
              <a:cs typeface="+mn-cs"/>
            </a:rPr>
            <a:t>扶助費</a:t>
          </a:r>
          <a:r>
            <a:rPr kumimoji="1" lang="ja-JP" altLang="en-US" sz="1300">
              <a:latin typeface="ＭＳ Ｐゴシック"/>
            </a:rPr>
            <a:t>の増加により前年度に比べ０</a:t>
          </a:r>
          <a:r>
            <a:rPr kumimoji="1" lang="en-US" altLang="ja-JP" sz="1300">
              <a:latin typeface="ＭＳ Ｐゴシック"/>
            </a:rPr>
            <a:t>.</a:t>
          </a:r>
          <a:r>
            <a:rPr kumimoji="1" lang="ja-JP" altLang="en-US" sz="1300">
              <a:latin typeface="ＭＳ Ｐゴシック"/>
            </a:rPr>
            <a:t>９ポイント増となり、類似団体平均を６</a:t>
          </a:r>
          <a:r>
            <a:rPr kumimoji="1" lang="en-US" altLang="ja-JP" sz="1300">
              <a:latin typeface="ＭＳ Ｐゴシック"/>
            </a:rPr>
            <a:t>.</a:t>
          </a:r>
          <a:r>
            <a:rPr kumimoji="1" lang="ja-JP" altLang="en-US" sz="1300">
              <a:latin typeface="ＭＳ Ｐゴシック"/>
            </a:rPr>
            <a:t>０ポイント上回った。今後の大型事業の実施や高齢化率の上昇により公債費や扶助費のさらなる増加が見込まれるため、事務事業の見直しを進めるとともに第９次多久市行政改革大綱に掲げたとおり、</a:t>
          </a:r>
          <a:r>
            <a:rPr kumimoji="1" lang="ja-JP" altLang="en-US" sz="1300">
              <a:solidFill>
                <a:schemeClr val="dk1"/>
              </a:solidFill>
              <a:effectLst/>
              <a:latin typeface="+mn-lt"/>
              <a:ea typeface="+mn-ea"/>
              <a:cs typeface="+mn-cs"/>
            </a:rPr>
            <a:t>適正な</a:t>
          </a:r>
          <a:r>
            <a:rPr kumimoji="1" lang="ja-JP" altLang="en-US" sz="1300">
              <a:latin typeface="ＭＳ Ｐゴシック"/>
            </a:rPr>
            <a:t>定員管理に取組み経常経費の削減に努める。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63</xdr:row>
      <xdr:rowOff>85344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084326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a:extLst>
            <a:ext uri="{FF2B5EF4-FFF2-40B4-BE49-F238E27FC236}">
              <a16:creationId xmlns:a16="http://schemas.microsoft.com/office/drawing/2014/main" xmlns="" id="{00000000-0008-0000-0300-000083000000}"/>
            </a:ext>
          </a:extLst>
        </xdr:cNvPr>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63</xdr:row>
      <xdr:rowOff>41910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83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162814</xdr:rowOff>
    </xdr:from>
    <xdr:to>
      <xdr:col>6</xdr:col>
      <xdr:colOff>50800</xdr:colOff>
      <xdr:row>61</xdr:row>
      <xdr:rowOff>92964</xdr:rowOff>
    </xdr:to>
    <xdr:sp macro="" textlink="">
      <xdr:nvSpPr>
        <xdr:cNvPr id="133" name="フローチャート : 判断 132">
          <a:extLst>
            <a:ext uri="{FF2B5EF4-FFF2-40B4-BE49-F238E27FC236}">
              <a16:creationId xmlns:a16="http://schemas.microsoft.com/office/drawing/2014/main" xmlns="" id="{00000000-0008-0000-0300-000085000000}"/>
            </a:ext>
          </a:extLst>
        </xdr:cNvPr>
        <xdr:cNvSpPr/>
      </xdr:nvSpPr>
      <xdr:spPr>
        <a:xfrm>
          <a:off x="4064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103141</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63</xdr:row>
      <xdr:rowOff>32258</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66469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a:extLst>
            <a:ext uri="{FF2B5EF4-FFF2-40B4-BE49-F238E27FC236}">
              <a16:creationId xmlns:a16="http://schemas.microsoft.com/office/drawing/2014/main" xmlns="" id="{00000000-0008-0000-0300-000088000000}"/>
            </a:ext>
          </a:extLst>
        </xdr:cNvPr>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63</xdr:row>
      <xdr:rowOff>51562</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1447800" y="1066469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a:extLst>
            <a:ext uri="{FF2B5EF4-FFF2-40B4-BE49-F238E27FC236}">
              <a16:creationId xmlns:a16="http://schemas.microsoft.com/office/drawing/2014/main" xmlns="" id="{00000000-0008-0000-0300-00008B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a:extLst>
            <a:ext uri="{FF2B5EF4-FFF2-40B4-BE49-F238E27FC236}">
              <a16:creationId xmlns:a16="http://schemas.microsoft.com/office/drawing/2014/main" xmlns="" id="{00000000-0008-0000-0300-00008D000000}"/>
            </a:ext>
          </a:extLst>
        </xdr:cNvPr>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34544</xdr:rowOff>
    </xdr:from>
    <xdr:to>
      <xdr:col>7</xdr:col>
      <xdr:colOff>203200</xdr:colOff>
      <xdr:row>63</xdr:row>
      <xdr:rowOff>136144</xdr:rowOff>
    </xdr:to>
    <xdr:sp macro="" textlink="">
      <xdr:nvSpPr>
        <xdr:cNvPr id="148" name="円/楕円 147">
          <a:extLst>
            <a:ext uri="{FF2B5EF4-FFF2-40B4-BE49-F238E27FC236}">
              <a16:creationId xmlns:a16="http://schemas.microsoft.com/office/drawing/2014/main" xmlns="" id="{00000000-0008-0000-0300-000094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6621</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0" name="円/楕円 149">
          <a:extLst>
            <a:ext uri="{FF2B5EF4-FFF2-40B4-BE49-F238E27FC236}">
              <a16:creationId xmlns:a16="http://schemas.microsoft.com/office/drawing/2014/main" xmlns="" id="{00000000-0008-0000-0300-000096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67835</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155448</xdr:rowOff>
    </xdr:from>
    <xdr:to>
      <xdr:col>3</xdr:col>
      <xdr:colOff>330200</xdr:colOff>
      <xdr:row>62</xdr:row>
      <xdr:rowOff>85598</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70375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762</xdr:rowOff>
    </xdr:from>
    <xdr:to>
      <xdr:col>2</xdr:col>
      <xdr:colOff>127000</xdr:colOff>
      <xdr:row>63</xdr:row>
      <xdr:rowOff>102362</xdr:rowOff>
    </xdr:to>
    <xdr:sp macro="" textlink="">
      <xdr:nvSpPr>
        <xdr:cNvPr id="156" name="円/楕円 155">
          <a:extLst>
            <a:ext uri="{FF2B5EF4-FFF2-40B4-BE49-F238E27FC236}">
              <a16:creationId xmlns:a16="http://schemas.microsoft.com/office/drawing/2014/main" xmlns="" id="{00000000-0008-0000-0300-00009C000000}"/>
            </a:ext>
          </a:extLst>
        </xdr:cNvPr>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87139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[155,142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当市の昨年度に比べ３，９３３円の増となった要因は、物件費である。ふるさと応援寄附の増による報償費の増加や委託先の人件費増に伴う委託料の増加により物件費が増加している状況である。</a:t>
          </a:r>
          <a:endParaRPr kumimoji="1" lang="en-US" altLang="ja-JP" sz="1300">
            <a:latin typeface="ＭＳ Ｐゴシック"/>
          </a:endParaRPr>
        </a:p>
        <a:p>
          <a:r>
            <a:rPr kumimoji="1" lang="ja-JP" altLang="en-US" sz="1300">
              <a:latin typeface="ＭＳ Ｐゴシック"/>
            </a:rPr>
            <a:t>また、類似団体と比べても１６，８８３円高い数値となったが、その主な要因は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人件費である。</a:t>
          </a:r>
          <a:r>
            <a:rPr kumimoji="1" lang="ja-JP" altLang="ja-JP" sz="1300">
              <a:solidFill>
                <a:schemeClr val="dk1"/>
              </a:solidFill>
              <a:effectLst/>
              <a:latin typeface="+mn-lt"/>
              <a:ea typeface="+mn-ea"/>
              <a:cs typeface="+mn-cs"/>
            </a:rPr>
            <a:t>高齢層の職員の割合が類似団体より高いため、</a:t>
          </a:r>
          <a:r>
            <a:rPr kumimoji="1" lang="ja-JP" altLang="en-US" sz="1300">
              <a:solidFill>
                <a:schemeClr val="dk1"/>
              </a:solidFill>
              <a:effectLst/>
              <a:latin typeface="+mn-lt"/>
              <a:ea typeface="+mn-ea"/>
              <a:cs typeface="+mn-cs"/>
            </a:rPr>
            <a:t>人件費の</a:t>
          </a:r>
          <a:r>
            <a:rPr kumimoji="1" lang="ja-JP" altLang="ja-JP" sz="1300">
              <a:solidFill>
                <a:schemeClr val="dk1"/>
              </a:solidFill>
              <a:effectLst/>
              <a:latin typeface="+mn-lt"/>
              <a:ea typeface="+mn-ea"/>
              <a:cs typeface="+mn-cs"/>
            </a:rPr>
            <a:t>数値をおしあげている状況である。</a:t>
          </a:r>
          <a:r>
            <a:rPr kumimoji="1" lang="ja-JP" altLang="en-US" sz="1300">
              <a:solidFill>
                <a:schemeClr val="dk1"/>
              </a:solidFill>
              <a:effectLst/>
              <a:latin typeface="+mn-lt"/>
              <a:ea typeface="+mn-ea"/>
              <a:cs typeface="+mn-cs"/>
            </a:rPr>
            <a:t>今後も業務量を勘案しながら、総人件費の抑制に努める。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xmlns=""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a:extLst>
            <a:ext uri="{FF2B5EF4-FFF2-40B4-BE49-F238E27FC236}">
              <a16:creationId xmlns:a16="http://schemas.microsoft.com/office/drawing/2014/main" xmlns="" id="{00000000-0008-0000-0300-0000BC000000}"/>
            </a:ext>
          </a:extLst>
        </xdr:cNvPr>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a:extLst>
            <a:ext uri="{FF2B5EF4-FFF2-40B4-BE49-F238E27FC236}">
              <a16:creationId xmlns:a16="http://schemas.microsoft.com/office/drawing/2014/main" xmlns="" id="{00000000-0008-0000-0300-0000BE000000}"/>
            </a:ext>
          </a:extLst>
        </xdr:cNvPr>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119162</xdr:rowOff>
    </xdr:from>
    <xdr:to>
      <xdr:col>7</xdr:col>
      <xdr:colOff>152400</xdr:colOff>
      <xdr:row>81</xdr:row>
      <xdr:rowOff>134979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114800" y="14006612"/>
          <a:ext cx="8382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a:extLst>
            <a:ext uri="{FF2B5EF4-FFF2-40B4-BE49-F238E27FC236}">
              <a16:creationId xmlns:a16="http://schemas.microsoft.com/office/drawing/2014/main" xmlns="" id="{00000000-0008-0000-0300-0000C1000000}"/>
            </a:ext>
          </a:extLst>
        </xdr:cNvPr>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a:extLst>
            <a:ext uri="{FF2B5EF4-FFF2-40B4-BE49-F238E27FC236}">
              <a16:creationId xmlns:a16="http://schemas.microsoft.com/office/drawing/2014/main" xmlns="" id="{00000000-0008-0000-0300-0000C2000000}"/>
            </a:ext>
          </a:extLst>
        </xdr:cNvPr>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68915</xdr:rowOff>
    </xdr:from>
    <xdr:to>
      <xdr:col>6</xdr:col>
      <xdr:colOff>0</xdr:colOff>
      <xdr:row>81</xdr:row>
      <xdr:rowOff>119162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3225800" y="13956365"/>
          <a:ext cx="889000" cy="5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91942</xdr:rowOff>
    </xdr:from>
    <xdr:to>
      <xdr:col>6</xdr:col>
      <xdr:colOff>50800</xdr:colOff>
      <xdr:row>82</xdr:row>
      <xdr:rowOff>22092</xdr:rowOff>
    </xdr:to>
    <xdr:sp macro="" textlink="">
      <xdr:nvSpPr>
        <xdr:cNvPr id="196" name="フローチャート : 判断 195">
          <a:extLst>
            <a:ext uri="{FF2B5EF4-FFF2-40B4-BE49-F238E27FC236}">
              <a16:creationId xmlns:a16="http://schemas.microsoft.com/office/drawing/2014/main" xmlns="" id="{00000000-0008-0000-0300-0000C4000000}"/>
            </a:ext>
          </a:extLst>
        </xdr:cNvPr>
        <xdr:cNvSpPr/>
      </xdr:nvSpPr>
      <xdr:spPr>
        <a:xfrm>
          <a:off x="4064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6869</xdr:rowOff>
    </xdr:from>
    <xdr:ext cx="7366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3733800" y="1406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44134</xdr:rowOff>
    </xdr:from>
    <xdr:to>
      <xdr:col>4</xdr:col>
      <xdr:colOff>482600</xdr:colOff>
      <xdr:row>81</xdr:row>
      <xdr:rowOff>68915</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2336800" y="13931584"/>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a:extLst>
            <a:ext uri="{FF2B5EF4-FFF2-40B4-BE49-F238E27FC236}">
              <a16:creationId xmlns:a16="http://schemas.microsoft.com/office/drawing/2014/main" xmlns="" id="{00000000-0008-0000-0300-0000C7000000}"/>
            </a:ext>
          </a:extLst>
        </xdr:cNvPr>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44134</xdr:rowOff>
    </xdr:from>
    <xdr:to>
      <xdr:col>3</xdr:col>
      <xdr:colOff>279400</xdr:colOff>
      <xdr:row>81</xdr:row>
      <xdr:rowOff>51220</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1447800" y="13931584"/>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84179</xdr:rowOff>
    </xdr:from>
    <xdr:to>
      <xdr:col>7</xdr:col>
      <xdr:colOff>203200</xdr:colOff>
      <xdr:row>82</xdr:row>
      <xdr:rowOff>14329</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4902200" y="139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56256</xdr:rowOff>
    </xdr:from>
    <xdr:ext cx="762000" cy="259045"/>
    <xdr:sp macro="" textlink="">
      <xdr:nvSpPr>
        <xdr:cNvPr id="212" name="人件費・物件費等の状況該当値テキスト">
          <a:extLst>
            <a:ext uri="{FF2B5EF4-FFF2-40B4-BE49-F238E27FC236}">
              <a16:creationId xmlns:a16="http://schemas.microsoft.com/office/drawing/2014/main" xmlns="" id="{00000000-0008-0000-0300-0000D4000000}"/>
            </a:ext>
          </a:extLst>
        </xdr:cNvPr>
        <xdr:cNvSpPr txBox="1"/>
      </xdr:nvSpPr>
      <xdr:spPr>
        <a:xfrm>
          <a:off x="5041900" y="139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155,142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68362</xdr:rowOff>
    </xdr:from>
    <xdr:to>
      <xdr:col>6</xdr:col>
      <xdr:colOff>50800</xdr:colOff>
      <xdr:row>81</xdr:row>
      <xdr:rowOff>169962</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4064000" y="139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8689</xdr:rowOff>
    </xdr:from>
    <xdr:ext cx="7366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733800" y="1372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18115</xdr:rowOff>
    </xdr:from>
    <xdr:to>
      <xdr:col>4</xdr:col>
      <xdr:colOff>533400</xdr:colOff>
      <xdr:row>81</xdr:row>
      <xdr:rowOff>119715</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3175000" y="139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129892</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844800" y="1367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138,715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164784</xdr:rowOff>
    </xdr:from>
    <xdr:to>
      <xdr:col>3</xdr:col>
      <xdr:colOff>330200</xdr:colOff>
      <xdr:row>81</xdr:row>
      <xdr:rowOff>94934</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2286000" y="138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105111</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955800" y="136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420</xdr:rowOff>
    </xdr:from>
    <xdr:to>
      <xdr:col>2</xdr:col>
      <xdr:colOff>127000</xdr:colOff>
      <xdr:row>81</xdr:row>
      <xdr:rowOff>102020</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1397000" y="138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112197</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066800" y="1365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昨年度より０</a:t>
          </a:r>
          <a:r>
            <a:rPr kumimoji="1" lang="en-US" altLang="ja-JP" sz="1300">
              <a:latin typeface="ＭＳ Ｐゴシック"/>
            </a:rPr>
            <a:t>.</a:t>
          </a:r>
          <a:r>
            <a:rPr kumimoji="1" lang="ja-JP" altLang="en-US" sz="1300">
              <a:latin typeface="ＭＳ Ｐゴシック"/>
            </a:rPr>
            <a:t>４ポイント高くなっており、類似団体と比べても依然高い数値となっている。主な要因として、高齢層の職員の割合が類似団体より高いため、数値をおしあげている状況である。今後も業務量を勘案しながら総人件費の抑制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xmlns=""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a:extLst>
            <a:ext uri="{FF2B5EF4-FFF2-40B4-BE49-F238E27FC236}">
              <a16:creationId xmlns:a16="http://schemas.microsoft.com/office/drawing/2014/main" xmlns="" id="{00000000-0008-0000-0300-0000FC000000}"/>
            </a:ext>
          </a:extLst>
        </xdr:cNvPr>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a:extLst>
            <a:ext uri="{FF2B5EF4-FFF2-40B4-BE49-F238E27FC236}">
              <a16:creationId xmlns:a16="http://schemas.microsoft.com/office/drawing/2014/main" xmlns="" id="{00000000-0008-0000-0300-0000FE000000}"/>
            </a:ext>
          </a:extLst>
        </xdr:cNvPr>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146655</xdr:rowOff>
    </xdr:from>
    <xdr:to>
      <xdr:col>24</xdr:col>
      <xdr:colOff>558800</xdr:colOff>
      <xdr:row>86</xdr:row>
      <xdr:rowOff>21166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179800" y="1471990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8968</xdr:rowOff>
    </xdr:from>
    <xdr:ext cx="762000" cy="259045"/>
    <xdr:sp macro="" textlink="">
      <xdr:nvSpPr>
        <xdr:cNvPr id="257" name="給与水準   （国との比較）平均値テキスト">
          <a:extLst>
            <a:ext uri="{FF2B5EF4-FFF2-40B4-BE49-F238E27FC236}">
              <a16:creationId xmlns:a16="http://schemas.microsoft.com/office/drawing/2014/main" xmlns="" id="{00000000-0008-0000-0300-000001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100693</xdr:rowOff>
    </xdr:from>
    <xdr:to>
      <xdr:col>23</xdr:col>
      <xdr:colOff>406400</xdr:colOff>
      <xdr:row>85</xdr:row>
      <xdr:rowOff>146655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5290800" y="1467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15421</xdr:rowOff>
    </xdr:from>
    <xdr:to>
      <xdr:col>23</xdr:col>
      <xdr:colOff>457200</xdr:colOff>
      <xdr:row>85</xdr:row>
      <xdr:rowOff>117021</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127198</xdr:rowOff>
    </xdr:from>
    <xdr:ext cx="7366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100693</xdr:rowOff>
    </xdr:from>
    <xdr:to>
      <xdr:col>22</xdr:col>
      <xdr:colOff>203200</xdr:colOff>
      <xdr:row>85</xdr:row>
      <xdr:rowOff>135164</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4401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a:extLst>
            <a:ext uri="{FF2B5EF4-FFF2-40B4-BE49-F238E27FC236}">
              <a16:creationId xmlns:a16="http://schemas.microsoft.com/office/drawing/2014/main" xmlns="" id="{00000000-0008-0000-0300-000007010000}"/>
            </a:ext>
          </a:extLst>
        </xdr:cNvPr>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135164</xdr:rowOff>
    </xdr:from>
    <xdr:to>
      <xdr:col>21</xdr:col>
      <xdr:colOff>0</xdr:colOff>
      <xdr:row>90</xdr:row>
      <xdr:rowOff>116718</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3512800" y="14708414"/>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a:extLst>
            <a:ext uri="{FF2B5EF4-FFF2-40B4-BE49-F238E27FC236}">
              <a16:creationId xmlns:a16="http://schemas.microsoft.com/office/drawing/2014/main" xmlns="" id="{00000000-0008-0000-0300-00000A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a:extLst>
            <a:ext uri="{FF2B5EF4-FFF2-40B4-BE49-F238E27FC236}">
              <a16:creationId xmlns:a16="http://schemas.microsoft.com/office/drawing/2014/main" xmlns="" id="{00000000-0008-0000-0300-00000C010000}"/>
            </a:ext>
          </a:extLst>
        </xdr:cNvPr>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51300</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131800" y="151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113893</xdr:rowOff>
    </xdr:from>
    <xdr:ext cx="762000" cy="259045"/>
    <xdr:sp macro="" textlink="">
      <xdr:nvSpPr>
        <xdr:cNvPr id="276" name="給与水準   （国との比較）該当値テキスト">
          <a:extLst>
            <a:ext uri="{FF2B5EF4-FFF2-40B4-BE49-F238E27FC236}">
              <a16:creationId xmlns:a16="http://schemas.microsoft.com/office/drawing/2014/main" xmlns="" id="{00000000-0008-0000-0300-000014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95855</xdr:rowOff>
    </xdr:from>
    <xdr:to>
      <xdr:col>23</xdr:col>
      <xdr:colOff>457200</xdr:colOff>
      <xdr:row>86</xdr:row>
      <xdr:rowOff>26005</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10782</xdr:rowOff>
    </xdr:from>
    <xdr:ext cx="7366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49893</xdr:rowOff>
    </xdr:from>
    <xdr:to>
      <xdr:col>22</xdr:col>
      <xdr:colOff>254000</xdr:colOff>
      <xdr:row>85</xdr:row>
      <xdr:rowOff>151493</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84364</xdr:rowOff>
    </xdr:from>
    <xdr:to>
      <xdr:col>21</xdr:col>
      <xdr:colOff>50800</xdr:colOff>
      <xdr:row>86</xdr:row>
      <xdr:rowOff>14514</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170741</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65918</xdr:rowOff>
    </xdr:from>
    <xdr:to>
      <xdr:col>19</xdr:col>
      <xdr:colOff>533400</xdr:colOff>
      <xdr:row>90</xdr:row>
      <xdr:rowOff>167518</xdr:rowOff>
    </xdr:to>
    <xdr:sp macro="" textlink="">
      <xdr:nvSpPr>
        <xdr:cNvPr id="283" name="円/楕円 282">
          <a:extLst>
            <a:ext uri="{FF2B5EF4-FFF2-40B4-BE49-F238E27FC236}">
              <a16:creationId xmlns:a16="http://schemas.microsoft.com/office/drawing/2014/main" xmlns="" id="{00000000-0008-0000-0300-00001B010000}"/>
            </a:ext>
          </a:extLst>
        </xdr:cNvPr>
        <xdr:cNvSpPr/>
      </xdr:nvSpPr>
      <xdr:spPr>
        <a:xfrm>
          <a:off x="13462000" y="154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152295</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131800" y="1558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多久市人口の減少により、当市の昨年度と比べて０</a:t>
          </a:r>
          <a:r>
            <a:rPr kumimoji="1" lang="en-US" altLang="ja-JP" sz="1300">
              <a:latin typeface="ＭＳ Ｐゴシック"/>
            </a:rPr>
            <a:t>.</a:t>
          </a:r>
          <a:r>
            <a:rPr kumimoji="1" lang="ja-JP" altLang="en-US" sz="1300">
              <a:latin typeface="ＭＳ Ｐゴシック"/>
            </a:rPr>
            <a:t>１２ポイント増加している。今後も定住奨励金制度等による人口の増加や行政改革の推進を図り、適正な管理に努める。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64316</xdr:rowOff>
    </xdr:from>
    <xdr:to>
      <xdr:col>24</xdr:col>
      <xdr:colOff>558800</xdr:colOff>
      <xdr:row>63</xdr:row>
      <xdr:rowOff>84999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86566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29845</xdr:rowOff>
    </xdr:from>
    <xdr:to>
      <xdr:col>23</xdr:col>
      <xdr:colOff>406400</xdr:colOff>
      <xdr:row>63</xdr:row>
      <xdr:rowOff>64316</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5290800" y="108311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82459</xdr:rowOff>
    </xdr:from>
    <xdr:to>
      <xdr:col>23</xdr:col>
      <xdr:colOff>457200</xdr:colOff>
      <xdr:row>64</xdr:row>
      <xdr:rowOff>12609</xdr:rowOff>
    </xdr:to>
    <xdr:sp macro="" textlink="">
      <xdr:nvSpPr>
        <xdr:cNvPr id="325" name="フローチャート : 判断 324">
          <a:extLst>
            <a:ext uri="{FF2B5EF4-FFF2-40B4-BE49-F238E27FC236}">
              <a16:creationId xmlns:a16="http://schemas.microsoft.com/office/drawing/2014/main" xmlns="" id="{00000000-0008-0000-0300-000045010000}"/>
            </a:ext>
          </a:extLst>
        </xdr:cNvPr>
        <xdr:cNvSpPr/>
      </xdr:nvSpPr>
      <xdr:spPr>
        <a:xfrm>
          <a:off x="16129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168836</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970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116840</xdr:rowOff>
    </xdr:from>
    <xdr:to>
      <xdr:col>22</xdr:col>
      <xdr:colOff>203200</xdr:colOff>
      <xdr:row>63</xdr:row>
      <xdr:rowOff>29845</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74674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a:extLst>
            <a:ext uri="{FF2B5EF4-FFF2-40B4-BE49-F238E27FC236}">
              <a16:creationId xmlns:a16="http://schemas.microsoft.com/office/drawing/2014/main" xmlns="" id="{00000000-0008-0000-0300-000048010000}"/>
            </a:ext>
          </a:extLst>
        </xdr:cNvPr>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103051</xdr:rowOff>
    </xdr:from>
    <xdr:to>
      <xdr:col>21</xdr:col>
      <xdr:colOff>0</xdr:colOff>
      <xdr:row>62</xdr:row>
      <xdr:rowOff>116840</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3512800" y="1073295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a:extLst>
            <a:ext uri="{FF2B5EF4-FFF2-40B4-BE49-F238E27FC236}">
              <a16:creationId xmlns:a16="http://schemas.microsoft.com/office/drawing/2014/main" xmlns="" id="{00000000-0008-0000-0300-00004B010000}"/>
            </a:ext>
          </a:extLst>
        </xdr:cNvPr>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a:extLst>
            <a:ext uri="{FF2B5EF4-FFF2-40B4-BE49-F238E27FC236}">
              <a16:creationId xmlns:a16="http://schemas.microsoft.com/office/drawing/2014/main" xmlns="" id="{00000000-0008-0000-0300-00004D010000}"/>
            </a:ext>
          </a:extLst>
        </xdr:cNvPr>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34199</xdr:rowOff>
    </xdr:from>
    <xdr:to>
      <xdr:col>24</xdr:col>
      <xdr:colOff>609600</xdr:colOff>
      <xdr:row>63</xdr:row>
      <xdr:rowOff>135799</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69672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6276</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1080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13516</xdr:rowOff>
    </xdr:from>
    <xdr:to>
      <xdr:col>23</xdr:col>
      <xdr:colOff>457200</xdr:colOff>
      <xdr:row>63</xdr:row>
      <xdr:rowOff>115116</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6129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125293</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105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150495</xdr:rowOff>
    </xdr:from>
    <xdr:to>
      <xdr:col>22</xdr:col>
      <xdr:colOff>254000</xdr:colOff>
      <xdr:row>63</xdr:row>
      <xdr:rowOff>80645</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5240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90822</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66040</xdr:rowOff>
    </xdr:from>
    <xdr:to>
      <xdr:col>21</xdr:col>
      <xdr:colOff>50800</xdr:colOff>
      <xdr:row>62</xdr:row>
      <xdr:rowOff>167640</xdr:rowOff>
    </xdr:to>
    <xdr:sp macro="" textlink="">
      <xdr:nvSpPr>
        <xdr:cNvPr id="346" name="円/楕円 345">
          <a:extLst>
            <a:ext uri="{FF2B5EF4-FFF2-40B4-BE49-F238E27FC236}">
              <a16:creationId xmlns:a16="http://schemas.microsoft.com/office/drawing/2014/main" xmlns="" id="{00000000-0008-0000-0300-00005A010000}"/>
            </a:ext>
          </a:extLst>
        </xdr:cNvPr>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6367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52251</xdr:rowOff>
    </xdr:from>
    <xdr:to>
      <xdr:col>19</xdr:col>
      <xdr:colOff>533400</xdr:colOff>
      <xdr:row>62</xdr:row>
      <xdr:rowOff>153851</xdr:rowOff>
    </xdr:to>
    <xdr:sp macro="" textlink="">
      <xdr:nvSpPr>
        <xdr:cNvPr id="348" name="円/楕円 347">
          <a:extLst>
            <a:ext uri="{FF2B5EF4-FFF2-40B4-BE49-F238E27FC236}">
              <a16:creationId xmlns:a16="http://schemas.microsoft.com/office/drawing/2014/main" xmlns="" id="{00000000-0008-0000-0300-00005C010000}"/>
            </a:ext>
          </a:extLst>
        </xdr:cNvPr>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164028</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平成２２～平成２４年度実施の小中一貫校建設事業費等の起債の元金償還が始まったことで、昨年度に比べ０</a:t>
          </a:r>
          <a:r>
            <a:rPr kumimoji="1" lang="en-US" altLang="ja-JP" sz="1300">
              <a:latin typeface="ＭＳ Ｐゴシック"/>
            </a:rPr>
            <a:t>.</a:t>
          </a:r>
          <a:r>
            <a:rPr kumimoji="1" lang="ja-JP" altLang="en-US" sz="1300">
              <a:latin typeface="ＭＳ Ｐゴシック"/>
            </a:rPr>
            <a:t>４ポイント増加している。</a:t>
          </a:r>
          <a:endParaRPr kumimoji="1" lang="en-US" altLang="ja-JP" sz="1300">
            <a:latin typeface="ＭＳ Ｐゴシック"/>
          </a:endParaRPr>
        </a:p>
        <a:p>
          <a:r>
            <a:rPr kumimoji="1" lang="ja-JP" altLang="en-US" sz="1300">
              <a:latin typeface="ＭＳ Ｐゴシック"/>
            </a:rPr>
            <a:t>また、平成２６年度から実施している学校跡地跡施設整備事業費や平成２７年度からの温泉保養宿泊施設整備事業費に係る償還等による今後の実質公債費比率の上昇が懸念される。</a:t>
          </a:r>
          <a:endParaRPr kumimoji="1" lang="en-US" altLang="ja-JP" sz="1300">
            <a:latin typeface="ＭＳ Ｐゴシック"/>
          </a:endParaRPr>
        </a:p>
        <a:p>
          <a:r>
            <a:rPr kumimoji="1" lang="ja-JP" altLang="en-US" sz="1300">
              <a:latin typeface="ＭＳ Ｐゴシック"/>
            </a:rPr>
            <a:t>今後も、広域クリーンセンター建設事業、マテリアルリサイクル建設事業、弓道場建設事業等の大型事業が予定されているが、できるだけ補助事業（補助金）の活用を行い、過度に地方債に頼らない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68156</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179800" y="70654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a:extLst>
            <a:ext uri="{FF2B5EF4-FFF2-40B4-BE49-F238E27FC236}">
              <a16:creationId xmlns:a16="http://schemas.microsoft.com/office/drawing/2014/main" xmlns="" id="{00000000-0008-0000-0300-000081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76200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5290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7" name="フローチャート : 判断 386">
          <a:extLst>
            <a:ext uri="{FF2B5EF4-FFF2-40B4-BE49-F238E27FC236}">
              <a16:creationId xmlns:a16="http://schemas.microsoft.com/office/drawing/2014/main" xmlns=""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92287</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4401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a:extLst>
            <a:ext uri="{FF2B5EF4-FFF2-40B4-BE49-F238E27FC236}">
              <a16:creationId xmlns:a16="http://schemas.microsoft.com/office/drawing/2014/main" xmlns="" id="{00000000-0008-0000-0300-000086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41</xdr:row>
      <xdr:rowOff>156633</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3512800" y="71217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a:extLst>
            <a:ext uri="{FF2B5EF4-FFF2-40B4-BE49-F238E27FC236}">
              <a16:creationId xmlns:a16="http://schemas.microsoft.com/office/drawing/2014/main" xmlns="" id="{00000000-0008-0000-0300-000089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a:extLst>
            <a:ext uri="{FF2B5EF4-FFF2-40B4-BE49-F238E27FC236}">
              <a16:creationId xmlns:a16="http://schemas.microsoft.com/office/drawing/2014/main" xmlns="" id="{00000000-0008-0000-0300-00008B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17356</xdr:rowOff>
    </xdr:from>
    <xdr:to>
      <xdr:col>24</xdr:col>
      <xdr:colOff>609600</xdr:colOff>
      <xdr:row>41</xdr:row>
      <xdr:rowOff>118956</xdr:rowOff>
    </xdr:to>
    <xdr:sp macro="" textlink="">
      <xdr:nvSpPr>
        <xdr:cNvPr id="402" name="円/楕円 401">
          <a:extLst>
            <a:ext uri="{FF2B5EF4-FFF2-40B4-BE49-F238E27FC236}">
              <a16:creationId xmlns:a16="http://schemas.microsoft.com/office/drawing/2014/main" xmlns="" id="{00000000-0008-0000-0300-000092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160883</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4" name="円/楕円 403">
          <a:extLst>
            <a:ext uri="{FF2B5EF4-FFF2-40B4-BE49-F238E27FC236}">
              <a16:creationId xmlns:a16="http://schemas.microsoft.com/office/drawing/2014/main" xmlns="" id="{00000000-0008-0000-0300-000094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6" name="円/楕円 405">
          <a:extLst>
            <a:ext uri="{FF2B5EF4-FFF2-40B4-BE49-F238E27FC236}">
              <a16:creationId xmlns:a16="http://schemas.microsoft.com/office/drawing/2014/main" xmlns="" id="{00000000-0008-0000-0300-000096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41487</xdr:rowOff>
    </xdr:from>
    <xdr:to>
      <xdr:col>21</xdr:col>
      <xdr:colOff>50800</xdr:colOff>
      <xdr:row>41</xdr:row>
      <xdr:rowOff>143087</xdr:rowOff>
    </xdr:to>
    <xdr:sp macro="" textlink="">
      <xdr:nvSpPr>
        <xdr:cNvPr id="408" name="円/楕円 407">
          <a:extLst>
            <a:ext uri="{FF2B5EF4-FFF2-40B4-BE49-F238E27FC236}">
              <a16:creationId xmlns:a16="http://schemas.microsoft.com/office/drawing/2014/main" xmlns="" id="{00000000-0008-0000-0300-000098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10" name="円/楕円 409">
          <a:extLst>
            <a:ext uri="{FF2B5EF4-FFF2-40B4-BE49-F238E27FC236}">
              <a16:creationId xmlns:a16="http://schemas.microsoft.com/office/drawing/2014/main" xmlns="" id="{00000000-0008-0000-0300-00009A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46160</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平成２８年度は昨年同様に算定なしとなった。</a:t>
          </a:r>
          <a:endParaRPr kumimoji="1" lang="en-US" altLang="ja-JP" sz="1300">
            <a:latin typeface="ＭＳ Ｐゴシック"/>
          </a:endParaRPr>
        </a:p>
        <a:p>
          <a:r>
            <a:rPr kumimoji="1" lang="ja-JP" altLang="en-US" sz="1300">
              <a:latin typeface="ＭＳ Ｐゴシック"/>
            </a:rPr>
            <a:t>主な要因は、充当可能基金が増えたことによるものである。しかしながら、充当可能基金の大半を占めているのは、鉱害復旧施設基金に代表される特定目的基金であるので、今後も新規・既存事業の点検や新規発行地方債の抑制等を図る。</a:t>
          </a:r>
        </a:p>
      </xdr:txBody>
    </xdr:sp>
    <xdr:clientData/>
  </xdr:twoCellAnchor>
  <xdr:oneCellAnchor>
    <xdr:from>
      <xdr:col>18</xdr:col>
      <xdr:colOff>444500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6" name="フローチャート : 判断 445">
          <a:extLst>
            <a:ext uri="{FF2B5EF4-FFF2-40B4-BE49-F238E27FC236}">
              <a16:creationId xmlns:a16="http://schemas.microsoft.com/office/drawing/2014/main" xmlns="" id="{00000000-0008-0000-0300-0000BE010000}"/>
            </a:ext>
          </a:extLst>
        </xdr:cNvPr>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47202</xdr:rowOff>
    </xdr:from>
    <xdr:to>
      <xdr:col>23</xdr:col>
      <xdr:colOff>457200</xdr:colOff>
      <xdr:row>16</xdr:row>
      <xdr:rowOff>148802</xdr:rowOff>
    </xdr:to>
    <xdr:sp macro="" textlink="">
      <xdr:nvSpPr>
        <xdr:cNvPr id="447" name="フローチャート : 判断 446">
          <a:extLst>
            <a:ext uri="{FF2B5EF4-FFF2-40B4-BE49-F238E27FC236}">
              <a16:creationId xmlns:a16="http://schemas.microsoft.com/office/drawing/2014/main" xmlns="" id="{00000000-0008-0000-0300-0000BF010000}"/>
            </a:ext>
          </a:extLst>
        </xdr:cNvPr>
        <xdr:cNvSpPr/>
      </xdr:nvSpPr>
      <xdr:spPr>
        <a:xfrm>
          <a:off x="16129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158979</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55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65701</xdr:rowOff>
    </xdr:from>
    <xdr:to>
      <xdr:col>22</xdr:col>
      <xdr:colOff>254000</xdr:colOff>
      <xdr:row>16</xdr:row>
      <xdr:rowOff>167301</xdr:rowOff>
    </xdr:to>
    <xdr:sp macro="" textlink="">
      <xdr:nvSpPr>
        <xdr:cNvPr id="449" name="フローチャート : 判断 448">
          <a:extLst>
            <a:ext uri="{FF2B5EF4-FFF2-40B4-BE49-F238E27FC236}">
              <a16:creationId xmlns:a16="http://schemas.microsoft.com/office/drawing/2014/main" xmlns="" id="{00000000-0008-0000-0300-0000C1010000}"/>
            </a:ext>
          </a:extLst>
        </xdr:cNvPr>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101896</xdr:rowOff>
    </xdr:from>
    <xdr:to>
      <xdr:col>21</xdr:col>
      <xdr:colOff>50800</xdr:colOff>
      <xdr:row>17</xdr:row>
      <xdr:rowOff>32046</xdr:rowOff>
    </xdr:to>
    <xdr:sp macro="" textlink="">
      <xdr:nvSpPr>
        <xdr:cNvPr id="451" name="フローチャート : 判断 450">
          <a:extLst>
            <a:ext uri="{FF2B5EF4-FFF2-40B4-BE49-F238E27FC236}">
              <a16:creationId xmlns:a16="http://schemas.microsoft.com/office/drawing/2014/main" xmlns="" id="{00000000-0008-0000-0300-0000C3010000}"/>
            </a:ext>
          </a:extLst>
        </xdr:cNvPr>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3" name="フローチャート : 判断 452">
          <a:extLst>
            <a:ext uri="{FF2B5EF4-FFF2-40B4-BE49-F238E27FC236}">
              <a16:creationId xmlns:a16="http://schemas.microsoft.com/office/drawing/2014/main" xmlns="" id="{00000000-0008-0000-0300-0000C5010000}"/>
            </a:ext>
          </a:extLst>
        </xdr:cNvPr>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93430</xdr:rowOff>
    </xdr:from>
    <xdr:to>
      <xdr:col>22</xdr:col>
      <xdr:colOff>254000</xdr:colOff>
      <xdr:row>14</xdr:row>
      <xdr:rowOff>23580</xdr:rowOff>
    </xdr:to>
    <xdr:sp macro="" textlink="">
      <xdr:nvSpPr>
        <xdr:cNvPr id="460" name="円/楕円 459">
          <a:extLst>
            <a:ext uri="{FF2B5EF4-FFF2-40B4-BE49-F238E27FC236}">
              <a16:creationId xmlns:a16="http://schemas.microsoft.com/office/drawing/2014/main" xmlns="" id="{00000000-0008-0000-0300-0000CC010000}"/>
            </a:ext>
          </a:extLst>
        </xdr:cNvPr>
        <xdr:cNvSpPr/>
      </xdr:nvSpPr>
      <xdr:spPr>
        <a:xfrm>
          <a:off x="152400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33757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909800" y="20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73999</xdr:rowOff>
    </xdr:from>
    <xdr:to>
      <xdr:col>19</xdr:col>
      <xdr:colOff>533400</xdr:colOff>
      <xdr:row>15</xdr:row>
      <xdr:rowOff>4149</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3462000" y="24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14326</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24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19,929
19,805
96.96
13,386,983
13,039,922
303,901
6,000,938
12,939,573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当市の昨年度と比較して、０</a:t>
          </a:r>
          <a:r>
            <a:rPr kumimoji="1" lang="en-US" altLang="ja-JP" sz="1300">
              <a:latin typeface="ＭＳ Ｐゴシック"/>
            </a:rPr>
            <a:t>.</a:t>
          </a:r>
          <a:r>
            <a:rPr kumimoji="1" lang="ja-JP" altLang="en-US" sz="1300">
              <a:latin typeface="ＭＳ Ｐゴシック"/>
            </a:rPr>
            <a:t>８ポイント低くなっているが、高齢層の職員の割合が高いため、類似団体と比較すると３</a:t>
          </a:r>
          <a:r>
            <a:rPr kumimoji="1" lang="en-US" altLang="ja-JP" sz="1300">
              <a:latin typeface="ＭＳ Ｐゴシック"/>
            </a:rPr>
            <a:t>.</a:t>
          </a:r>
          <a:r>
            <a:rPr kumimoji="1" lang="ja-JP" altLang="en-US" sz="1300">
              <a:latin typeface="ＭＳ Ｐゴシック"/>
            </a:rPr>
            <a:t>４ポイント高い数値となっている。今後も適正な定員管理を行い、人件費の抑制に努める。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153670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436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153670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42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77470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38</xdr:row>
      <xdr:rowOff>81280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3982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102870</xdr:rowOff>
    </xdr:from>
    <xdr:to>
      <xdr:col>5</xdr:col>
      <xdr:colOff>600075</xdr:colOff>
      <xdr:row>38</xdr:row>
      <xdr:rowOff>33020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17797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類似団体の平均よりも低い数値で移行している。しかしながら、物件費の中で割合の多い委託料については、民間委託や指定管理者制度を導入してコストの見直しを行ったことで、職員人件費等から委託料へのシフトが起きているため、前年度より数値が増となっている。人件費と物件費を合わせた経常収支比率は低下し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14</xdr:row>
      <xdr:rowOff>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374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120650</xdr:rowOff>
    </xdr:from>
    <xdr:to>
      <xdr:col>22</xdr:col>
      <xdr:colOff>565150</xdr:colOff>
      <xdr:row>13</xdr:row>
      <xdr:rowOff>146050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34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44450</xdr:rowOff>
    </xdr:from>
    <xdr:to>
      <xdr:col>21</xdr:col>
      <xdr:colOff>361950</xdr:colOff>
      <xdr:row>13</xdr:row>
      <xdr:rowOff>120650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27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44450</xdr:rowOff>
    </xdr:from>
    <xdr:to>
      <xdr:col>20</xdr:col>
      <xdr:colOff>158750</xdr:colOff>
      <xdr:row>14</xdr:row>
      <xdr:rowOff>12700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2273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a:extLst>
            <a:ext uri="{FF2B5EF4-FFF2-40B4-BE49-F238E27FC236}">
              <a16:creationId xmlns:a16="http://schemas.microsoft.com/office/drawing/2014/main" xmlns="" id="{00000000-0008-0000-0400-00008B000000}"/>
            </a:ext>
          </a:extLst>
        </xdr:cNvPr>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120650</xdr:rowOff>
    </xdr:from>
    <xdr:to>
      <xdr:col>24</xdr:col>
      <xdr:colOff>82550</xdr:colOff>
      <xdr:row>14</xdr:row>
      <xdr:rowOff>50800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64592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29227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69850</xdr:rowOff>
    </xdr:from>
    <xdr:to>
      <xdr:col>21</xdr:col>
      <xdr:colOff>412750</xdr:colOff>
      <xdr:row>14</xdr:row>
      <xdr:rowOff>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10177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165100</xdr:rowOff>
    </xdr:from>
    <xdr:to>
      <xdr:col>20</xdr:col>
      <xdr:colOff>209550</xdr:colOff>
      <xdr:row>13</xdr:row>
      <xdr:rowOff>95250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3843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105427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昨年度に比べ０</a:t>
          </a:r>
          <a:r>
            <a:rPr kumimoji="1" lang="en-US" altLang="ja-JP" sz="1300">
              <a:latin typeface="ＭＳ Ｐゴシック"/>
            </a:rPr>
            <a:t>.</a:t>
          </a:r>
          <a:r>
            <a:rPr kumimoji="1" lang="ja-JP" altLang="en-US" sz="1300">
              <a:latin typeface="ＭＳ Ｐゴシック"/>
            </a:rPr>
            <a:t>７ポイント低くなっている。要因としては、老人保護施設が特定施設に移行したことによる老人福祉費の市費負担額の減や子育て世帯臨時特例給付金の終了による児童福祉費の減少したことが挙げられる。</a:t>
          </a:r>
          <a:endParaRPr kumimoji="1" lang="en-US" altLang="ja-JP" sz="1300">
            <a:latin typeface="ＭＳ Ｐゴシック"/>
          </a:endParaRPr>
        </a:p>
        <a:p>
          <a:r>
            <a:rPr kumimoji="1" lang="ja-JP" altLang="en-US" sz="1300">
              <a:latin typeface="ＭＳ Ｐゴシック"/>
            </a:rPr>
            <a:t>しかしながら、障害者支援費の増額があり、依然類似団体より高い数値となっている。今後も制度の見直し等をすすめていくことで財政圧迫要因とならないように努める。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167822</xdr:rowOff>
    </xdr:from>
    <xdr:to>
      <xdr:col>7</xdr:col>
      <xdr:colOff>15875</xdr:colOff>
      <xdr:row>60</xdr:row>
      <xdr:rowOff>110672</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102833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167822</xdr:rowOff>
    </xdr:from>
    <xdr:to>
      <xdr:col>5</xdr:col>
      <xdr:colOff>549275</xdr:colOff>
      <xdr:row>60</xdr:row>
      <xdr:rowOff>110672</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10283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59</xdr:row>
      <xdr:rowOff>167822</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101364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110672</xdr:rowOff>
    </xdr:from>
    <xdr:to>
      <xdr:col>3</xdr:col>
      <xdr:colOff>142875</xdr:colOff>
      <xdr:row>59</xdr:row>
      <xdr:rowOff>20865</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a:extLst>
            <a:ext uri="{FF2B5EF4-FFF2-40B4-BE49-F238E27FC236}">
              <a16:creationId xmlns:a16="http://schemas.microsoft.com/office/drawing/2014/main" xmlns="" id="{00000000-0008-0000-0400-0000C8000000}"/>
            </a:ext>
          </a:extLst>
        </xdr:cNvPr>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a:extLst>
            <a:ext uri="{FF2B5EF4-FFF2-40B4-BE49-F238E27FC236}">
              <a16:creationId xmlns:a16="http://schemas.microsoft.com/office/drawing/2014/main" xmlns="" id="{00000000-0008-0000-0400-0000CA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117022</xdr:rowOff>
    </xdr:from>
    <xdr:to>
      <xdr:col>7</xdr:col>
      <xdr:colOff>66675</xdr:colOff>
      <xdr:row>60</xdr:row>
      <xdr:rowOff>47172</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89099</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59872</xdr:rowOff>
    </xdr:from>
    <xdr:to>
      <xdr:col>5</xdr:col>
      <xdr:colOff>600075</xdr:colOff>
      <xdr:row>60</xdr:row>
      <xdr:rowOff>161472</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146249</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117022</xdr:rowOff>
    </xdr:from>
    <xdr:to>
      <xdr:col>4</xdr:col>
      <xdr:colOff>396875</xdr:colOff>
      <xdr:row>60</xdr:row>
      <xdr:rowOff>47172</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31949</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59872</xdr:rowOff>
    </xdr:from>
    <xdr:to>
      <xdr:col>1</xdr:col>
      <xdr:colOff>676275</xdr:colOff>
      <xdr:row>58</xdr:row>
      <xdr:rowOff>161472</xdr:rowOff>
    </xdr:to>
    <xdr:sp macro="" textlink="">
      <xdr:nvSpPr>
        <xdr:cNvPr id="217" name="円/楕円 216">
          <a:extLst>
            <a:ext uri="{FF2B5EF4-FFF2-40B4-BE49-F238E27FC236}">
              <a16:creationId xmlns:a16="http://schemas.microsoft.com/office/drawing/2014/main" xmlns="" id="{00000000-0008-0000-0400-0000D9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146249</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類似団体と比べると０</a:t>
          </a:r>
          <a:r>
            <a:rPr kumimoji="1" lang="en-US" altLang="ja-JP" sz="1300">
              <a:latin typeface="ＭＳ Ｐゴシック"/>
            </a:rPr>
            <a:t>.</a:t>
          </a:r>
          <a:r>
            <a:rPr kumimoji="1" lang="ja-JP" altLang="en-US" sz="1300">
              <a:latin typeface="ＭＳ Ｐゴシック"/>
            </a:rPr>
            <a:t>３ポイント高い数値となっている主な要因は、繰出金の増加によるものである。高齢化率が高いために介護保険や後期高齢者医療に係る繰出金が増加傾向にあるため、今後も数値の上昇が懸念されている。今後、当該費用については、負担に係る合理的判断を行っていく。公共下水道事業や農業集落排水事業については、維持管理経費等の削減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169454</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70534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104140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xdr:rowOff>
    </xdr:from>
    <xdr:to>
      <xdr:col>22</xdr:col>
      <xdr:colOff>615950</xdr:colOff>
      <xdr:row>56</xdr:row>
      <xdr:rowOff>109220</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119397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64951</xdr:rowOff>
    </xdr:from>
    <xdr:to>
      <xdr:col>21</xdr:col>
      <xdr:colOff>361950</xdr:colOff>
      <xdr:row>56</xdr:row>
      <xdr:rowOff>104140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6661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a:extLst>
            <a:ext uri="{FF2B5EF4-FFF2-40B4-BE49-F238E27FC236}">
              <a16:creationId xmlns:a16="http://schemas.microsoft.com/office/drawing/2014/main" xmlns="" id="{00000000-0008-0000-0400-000004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64951</xdr:rowOff>
    </xdr:from>
    <xdr:to>
      <xdr:col>20</xdr:col>
      <xdr:colOff>158750</xdr:colOff>
      <xdr:row>56</xdr:row>
      <xdr:rowOff>110672</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flipV="1">
          <a:off x="13004800" y="96661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a:extLst>
            <a:ext uri="{FF2B5EF4-FFF2-40B4-BE49-F238E27FC236}">
              <a16:creationId xmlns:a16="http://schemas.microsoft.com/office/drawing/2014/main" xmlns="" id="{00000000-0008-0000-0400-000007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a:extLst>
            <a:ext uri="{FF2B5EF4-FFF2-40B4-BE49-F238E27FC236}">
              <a16:creationId xmlns:a16="http://schemas.microsoft.com/office/drawing/2014/main" xmlns="" id="{00000000-0008-0000-0400-000009010000}"/>
            </a:ext>
          </a:extLst>
        </xdr:cNvPr>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118654</xdr:rowOff>
    </xdr:from>
    <xdr:to>
      <xdr:col>24</xdr:col>
      <xdr:colOff>82550</xdr:colOff>
      <xdr:row>57</xdr:row>
      <xdr:rowOff>48804</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64592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90731</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6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139717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14151</xdr:rowOff>
    </xdr:from>
    <xdr:to>
      <xdr:col>20</xdr:col>
      <xdr:colOff>209550</xdr:colOff>
      <xdr:row>56</xdr:row>
      <xdr:rowOff>115751</xdr:rowOff>
    </xdr:to>
    <xdr:sp macro="" textlink="">
      <xdr:nvSpPr>
        <xdr:cNvPr id="278" name="円/楕円 277">
          <a:extLst>
            <a:ext uri="{FF2B5EF4-FFF2-40B4-BE49-F238E27FC236}">
              <a16:creationId xmlns:a16="http://schemas.microsoft.com/office/drawing/2014/main" xmlns="" id="{00000000-0008-0000-0400-000016010000}"/>
            </a:ext>
          </a:extLst>
        </xdr:cNvPr>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100528</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59872</xdr:rowOff>
    </xdr:from>
    <xdr:to>
      <xdr:col>19</xdr:col>
      <xdr:colOff>6350</xdr:colOff>
      <xdr:row>56</xdr:row>
      <xdr:rowOff>161472</xdr:rowOff>
    </xdr:to>
    <xdr:sp macro="" textlink="">
      <xdr:nvSpPr>
        <xdr:cNvPr id="280" name="円/楕円 279">
          <a:extLst>
            <a:ext uri="{FF2B5EF4-FFF2-40B4-BE49-F238E27FC236}">
              <a16:creationId xmlns:a16="http://schemas.microsoft.com/office/drawing/2014/main" xmlns="" id="{00000000-0008-0000-0400-000018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146249</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病院事業への補助金の減に伴い、当市の昨年度よりも０</a:t>
          </a:r>
          <a:r>
            <a:rPr kumimoji="1" lang="en-US" altLang="ja-JP" sz="1300">
              <a:latin typeface="ＭＳ Ｐゴシック"/>
            </a:rPr>
            <a:t>.</a:t>
          </a:r>
          <a:r>
            <a:rPr kumimoji="1" lang="ja-JP" altLang="en-US" sz="1300">
              <a:latin typeface="ＭＳ Ｐゴシック"/>
            </a:rPr>
            <a:t>４ポイント低い数値となっているが、経常的な補助金や市が出資する法人等各種の団体への補助金は増加傾向にある。今後も補助率の見直しや金額の削除等努める。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127000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5671800" y="62809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163576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4782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163576</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a:extLst>
            <a:ext uri="{FF2B5EF4-FFF2-40B4-BE49-F238E27FC236}">
              <a16:creationId xmlns:a16="http://schemas.microsoft.com/office/drawing/2014/main" xmlns="" id="{00000000-0008-0000-0400-00003E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136144</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a:extLst>
            <a:ext uri="{FF2B5EF4-FFF2-40B4-BE49-F238E27FC236}">
              <a16:creationId xmlns:a16="http://schemas.microsoft.com/office/drawing/2014/main" xmlns="" id="{00000000-0008-0000-0400-000041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a:extLst>
            <a:ext uri="{FF2B5EF4-FFF2-40B4-BE49-F238E27FC236}">
              <a16:creationId xmlns:a16="http://schemas.microsoft.com/office/drawing/2014/main" xmlns=""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34" name="円/楕円 333">
          <a:extLst>
            <a:ext uri="{FF2B5EF4-FFF2-40B4-BE49-F238E27FC236}">
              <a16:creationId xmlns:a16="http://schemas.microsoft.com/office/drawing/2014/main" xmlns="" id="{00000000-0008-0000-0400-00004E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6" name="円/楕円 335">
          <a:extLst>
            <a:ext uri="{FF2B5EF4-FFF2-40B4-BE49-F238E27FC236}">
              <a16:creationId xmlns:a16="http://schemas.microsoft.com/office/drawing/2014/main" xmlns="" id="{00000000-0008-0000-0400-000050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8" name="円/楕円 337">
          <a:extLst>
            <a:ext uri="{FF2B5EF4-FFF2-40B4-BE49-F238E27FC236}">
              <a16:creationId xmlns:a16="http://schemas.microsoft.com/office/drawing/2014/main" xmlns="" id="{00000000-0008-0000-0400-000052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２～平成２４年度実施の小中一貫校建設事業費等の起債の元金償還が始まったことで、公債費が増加している。また、平成２６年度から実施している学校跡地跡施設整備事業費や平成２７年度からの温泉保養宿泊施設整備事業費に係る償還等による今後の公債費の増加が懸念されるため、慎重な財政運営を実施して公債費の縮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146050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987800" y="13225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a:extLst>
            <a:ext uri="{FF2B5EF4-FFF2-40B4-BE49-F238E27FC236}">
              <a16:creationId xmlns:a16="http://schemas.microsoft.com/office/drawing/2014/main" xmlns="" id="{00000000-0008-0000-0400-000076010000}"/>
            </a:ext>
          </a:extLst>
        </xdr:cNvPr>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92711</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3098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152400</xdr:rowOff>
    </xdr:from>
    <xdr:to>
      <xdr:col>5</xdr:col>
      <xdr:colOff>600075</xdr:colOff>
      <xdr:row>77</xdr:row>
      <xdr:rowOff>82550</xdr:rowOff>
    </xdr:to>
    <xdr:sp macro="" textlink="">
      <xdr:nvSpPr>
        <xdr:cNvPr id="376" name="フローチャート : 判断 375">
          <a:extLst>
            <a:ext uri="{FF2B5EF4-FFF2-40B4-BE49-F238E27FC236}">
              <a16:creationId xmlns:a16="http://schemas.microsoft.com/office/drawing/2014/main" xmlns="" id="{00000000-0008-0000-0400-000078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67327</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54611</xdr:rowOff>
    </xdr:from>
    <xdr:to>
      <xdr:col>4</xdr:col>
      <xdr:colOff>346075</xdr:colOff>
      <xdr:row>77</xdr:row>
      <xdr:rowOff>92711</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2209800" y="13256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a:extLst>
            <a:ext uri="{FF2B5EF4-FFF2-40B4-BE49-F238E27FC236}">
              <a16:creationId xmlns:a16="http://schemas.microsoft.com/office/drawing/2014/main" xmlns="" id="{00000000-0008-0000-0400-00007B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77</xdr:row>
      <xdr:rowOff>85089</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flipV="1">
          <a:off x="1320800" y="13256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a:extLst>
            <a:ext uri="{FF2B5EF4-FFF2-40B4-BE49-F238E27FC236}">
              <a16:creationId xmlns:a16="http://schemas.microsoft.com/office/drawing/2014/main" xmlns="" id="{00000000-0008-0000-0400-00007E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a:extLst>
            <a:ext uri="{FF2B5EF4-FFF2-40B4-BE49-F238E27FC236}">
              <a16:creationId xmlns:a16="http://schemas.microsoft.com/office/drawing/2014/main" xmlns="" id="{00000000-0008-0000-0400-000080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91" name="円/楕円 390">
          <a:extLst>
            <a:ext uri="{FF2B5EF4-FFF2-40B4-BE49-F238E27FC236}">
              <a16:creationId xmlns:a16="http://schemas.microsoft.com/office/drawing/2014/main" xmlns="" id="{00000000-0008-0000-0400-000087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67327</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93" name="円/楕円 392">
          <a:extLst>
            <a:ext uri="{FF2B5EF4-FFF2-40B4-BE49-F238E27FC236}">
              <a16:creationId xmlns:a16="http://schemas.microsoft.com/office/drawing/2014/main" xmlns="" id="{00000000-0008-0000-0400-000089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5" name="円/楕円 394">
          <a:extLst>
            <a:ext uri="{FF2B5EF4-FFF2-40B4-BE49-F238E27FC236}">
              <a16:creationId xmlns:a16="http://schemas.microsoft.com/office/drawing/2014/main" xmlns="" id="{00000000-0008-0000-0400-00008B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128288</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7" name="円/楕円 396">
          <a:extLst>
            <a:ext uri="{FF2B5EF4-FFF2-40B4-BE49-F238E27FC236}">
              <a16:creationId xmlns:a16="http://schemas.microsoft.com/office/drawing/2014/main" xmlns="" id="{00000000-0008-0000-0400-00008D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99" name="円/楕円 398">
          <a:extLst>
            <a:ext uri="{FF2B5EF4-FFF2-40B4-BE49-F238E27FC236}">
              <a16:creationId xmlns:a16="http://schemas.microsoft.com/office/drawing/2014/main" xmlns="" id="{00000000-0008-0000-0400-00008F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公債費以外に係る経常収支比率は、当市の昨年度と比べると０</a:t>
          </a:r>
          <a:r>
            <a:rPr kumimoji="1" lang="en-US" altLang="ja-JP" sz="1300">
              <a:latin typeface="ＭＳ Ｐゴシック"/>
            </a:rPr>
            <a:t>.</a:t>
          </a:r>
          <a:r>
            <a:rPr kumimoji="1" lang="ja-JP" altLang="en-US" sz="1300">
              <a:latin typeface="ＭＳ Ｐゴシック"/>
            </a:rPr>
            <a:t>７ポイント低くなっているが、依然類似団体を２</a:t>
          </a:r>
          <a:r>
            <a:rPr kumimoji="1" lang="en-US" altLang="ja-JP" sz="1300">
              <a:latin typeface="ＭＳ Ｐゴシック"/>
            </a:rPr>
            <a:t>.</a:t>
          </a:r>
          <a:r>
            <a:rPr kumimoji="1" lang="ja-JP" altLang="en-US" sz="1300">
              <a:latin typeface="ＭＳ Ｐゴシック"/>
            </a:rPr>
            <a:t>４ポイント上回っている。その主な要因は扶助費と人件費である。</a:t>
          </a:r>
          <a:endParaRPr kumimoji="1" lang="en-US" altLang="ja-JP" sz="1300">
            <a:latin typeface="ＭＳ Ｐゴシック"/>
          </a:endParaRPr>
        </a:p>
        <a:p>
          <a:r>
            <a:rPr kumimoji="1" lang="ja-JP" altLang="en-US" sz="1300">
              <a:latin typeface="ＭＳ Ｐゴシック"/>
            </a:rPr>
            <a:t>各分析にも掲げているとおり、今後も経常経費の軽減に向けて努力していく。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110998</xdr:rowOff>
    </xdr:from>
    <xdr:to>
      <xdr:col>24</xdr:col>
      <xdr:colOff>31750</xdr:colOff>
      <xdr:row>77</xdr:row>
      <xdr:rowOff>143002</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5671800" y="13312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a:extLst>
            <a:ext uri="{FF2B5EF4-FFF2-40B4-BE49-F238E27FC236}">
              <a16:creationId xmlns:a16="http://schemas.microsoft.com/office/drawing/2014/main" xmlns="" id="{00000000-0008-0000-0400-0000B1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77</xdr:row>
      <xdr:rowOff>143002</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105918</xdr:rowOff>
    </xdr:from>
    <xdr:to>
      <xdr:col>22</xdr:col>
      <xdr:colOff>615950</xdr:colOff>
      <xdr:row>76</xdr:row>
      <xdr:rowOff>36069</xdr:rowOff>
    </xdr:to>
    <xdr:sp macro="" textlink="">
      <xdr:nvSpPr>
        <xdr:cNvPr id="435" name="フローチャート : 判断 434">
          <a:extLst>
            <a:ext uri="{FF2B5EF4-FFF2-40B4-BE49-F238E27FC236}">
              <a16:creationId xmlns:a16="http://schemas.microsoft.com/office/drawing/2014/main" xmlns="" id="{00000000-0008-0000-0400-0000B3010000}"/>
            </a:ext>
          </a:extLst>
        </xdr:cNvPr>
        <xdr:cNvSpPr/>
      </xdr:nvSpPr>
      <xdr:spPr>
        <a:xfrm>
          <a:off x="15621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46245</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77</xdr:row>
      <xdr:rowOff>92711</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893800" y="131572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115570</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flipV="1">
          <a:off x="13004800" y="13157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a:extLst>
            <a:ext uri="{FF2B5EF4-FFF2-40B4-BE49-F238E27FC236}">
              <a16:creationId xmlns:a16="http://schemas.microsoft.com/office/drawing/2014/main" xmlns="" id="{00000000-0008-0000-0400-0000B9010000}"/>
            </a:ext>
          </a:extLst>
        </xdr:cNvPr>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a:extLst>
            <a:ext uri="{FF2B5EF4-FFF2-40B4-BE49-F238E27FC236}">
              <a16:creationId xmlns:a16="http://schemas.microsoft.com/office/drawing/2014/main" xmlns="" id="{00000000-0008-0000-0400-0000BB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60198</xdr:rowOff>
    </xdr:from>
    <xdr:to>
      <xdr:col>24</xdr:col>
      <xdr:colOff>82550</xdr:colOff>
      <xdr:row>77</xdr:row>
      <xdr:rowOff>161798</xdr:rowOff>
    </xdr:to>
    <xdr:sp macro="" textlink="">
      <xdr:nvSpPr>
        <xdr:cNvPr id="450" name="円/楕円 449">
          <a:extLst>
            <a:ext uri="{FF2B5EF4-FFF2-40B4-BE49-F238E27FC236}">
              <a16:creationId xmlns:a16="http://schemas.microsoft.com/office/drawing/2014/main" xmlns="" id="{00000000-0008-0000-0400-0000C2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32275</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92202</xdr:rowOff>
    </xdr:from>
    <xdr:to>
      <xdr:col>22</xdr:col>
      <xdr:colOff>615950</xdr:colOff>
      <xdr:row>78</xdr:row>
      <xdr:rowOff>22352</xdr:rowOff>
    </xdr:to>
    <xdr:sp macro="" textlink="">
      <xdr:nvSpPr>
        <xdr:cNvPr id="452" name="円/楕円 451">
          <a:extLst>
            <a:ext uri="{FF2B5EF4-FFF2-40B4-BE49-F238E27FC236}">
              <a16:creationId xmlns:a16="http://schemas.microsoft.com/office/drawing/2014/main" xmlns="" id="{00000000-0008-0000-0400-0000C4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4" name="円/楕円 453">
          <a:extLst>
            <a:ext uri="{FF2B5EF4-FFF2-40B4-BE49-F238E27FC236}">
              <a16:creationId xmlns:a16="http://schemas.microsoft.com/office/drawing/2014/main" xmlns="" id="{00000000-0008-0000-0400-0000C6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56" name="円/楕円 455">
          <a:extLst>
            <a:ext uri="{FF2B5EF4-FFF2-40B4-BE49-F238E27FC236}">
              <a16:creationId xmlns:a16="http://schemas.microsoft.com/office/drawing/2014/main" xmlns="" id="{00000000-0008-0000-0400-0000C8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8" name="円/楕円 457">
          <a:extLst>
            <a:ext uri="{FF2B5EF4-FFF2-40B4-BE49-F238E27FC236}">
              <a16:creationId xmlns:a16="http://schemas.microsoft.com/office/drawing/2014/main" xmlns="" id="{00000000-0008-0000-0400-0000CA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佐賀県多久市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38227</xdr:rowOff>
    </xdr:from>
    <xdr:to>
      <xdr:col>4</xdr:col>
      <xdr:colOff>1117600</xdr:colOff>
      <xdr:row>13</xdr:row>
      <xdr:rowOff>60515</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2314702"/>
          <a:ext cx="647700" cy="2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38227</xdr:rowOff>
    </xdr:from>
    <xdr:to>
      <xdr:col>4</xdr:col>
      <xdr:colOff>469900</xdr:colOff>
      <xdr:row>13</xdr:row>
      <xdr:rowOff>100178</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314702"/>
          <a:ext cx="698500" cy="6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49854</xdr:rowOff>
    </xdr:from>
    <xdr:to>
      <xdr:col>4</xdr:col>
      <xdr:colOff>520700</xdr:colOff>
      <xdr:row>13</xdr:row>
      <xdr:rowOff>151454</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953000" y="2326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136231</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412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100178</xdr:rowOff>
    </xdr:from>
    <xdr:to>
      <xdr:col>3</xdr:col>
      <xdr:colOff>904875</xdr:colOff>
      <xdr:row>14</xdr:row>
      <xdr:rowOff>31045</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376653"/>
          <a:ext cx="698500" cy="10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38695</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126371</xdr:rowOff>
    </xdr:from>
    <xdr:to>
      <xdr:col>3</xdr:col>
      <xdr:colOff>206375</xdr:colOff>
      <xdr:row>14</xdr:row>
      <xdr:rowOff>31045</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2402846"/>
          <a:ext cx="698500" cy="7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95369</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66946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9715</xdr:rowOff>
    </xdr:from>
    <xdr:to>
      <xdr:col>5</xdr:col>
      <xdr:colOff>34925</xdr:colOff>
      <xdr:row>13</xdr:row>
      <xdr:rowOff>111315</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5600700" y="228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26242</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13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103,990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158877</xdr:rowOff>
    </xdr:from>
    <xdr:to>
      <xdr:col>4</xdr:col>
      <xdr:colOff>520700</xdr:colOff>
      <xdr:row>13</xdr:row>
      <xdr:rowOff>89027</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953000" y="2263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99204</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032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105,160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49378</xdr:rowOff>
    </xdr:from>
    <xdr:to>
      <xdr:col>3</xdr:col>
      <xdr:colOff>955675</xdr:colOff>
      <xdr:row>13</xdr:row>
      <xdr:rowOff>150978</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254500" y="232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161155</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09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101,908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151695</xdr:rowOff>
    </xdr:from>
    <xdr:to>
      <xdr:col>3</xdr:col>
      <xdr:colOff>257175</xdr:colOff>
      <xdr:row>14</xdr:row>
      <xdr:rowOff>81845</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3556000" y="242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92022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19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96,537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75571</xdr:rowOff>
    </xdr:from>
    <xdr:to>
      <xdr:col>2</xdr:col>
      <xdr:colOff>692150</xdr:colOff>
      <xdr:row>14</xdr:row>
      <xdr:rowOff>5721</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2857500" y="235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15898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1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179853</xdr:rowOff>
    </xdr:from>
    <xdr:to>
      <xdr:col>4</xdr:col>
      <xdr:colOff>1117600</xdr:colOff>
      <xdr:row>35</xdr:row>
      <xdr:rowOff>243792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790203"/>
          <a:ext cx="647700" cy="63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a:extLst>
            <a:ext uri="{FF2B5EF4-FFF2-40B4-BE49-F238E27FC236}">
              <a16:creationId xmlns:a16="http://schemas.microsoft.com/office/drawing/2014/main" xmlns="" id="{00000000-0008-0000-0500-000070000000}"/>
            </a:ext>
          </a:extLst>
        </xdr:cNvPr>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221480</xdr:rowOff>
    </xdr:from>
    <xdr:to>
      <xdr:col>4</xdr:col>
      <xdr:colOff>469900</xdr:colOff>
      <xdr:row>35</xdr:row>
      <xdr:rowOff>243792</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6831830"/>
          <a:ext cx="698500" cy="2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198432</xdr:rowOff>
    </xdr:from>
    <xdr:to>
      <xdr:col>4</xdr:col>
      <xdr:colOff>520700</xdr:colOff>
      <xdr:row>35</xdr:row>
      <xdr:rowOff>300032</xdr:rowOff>
    </xdr:to>
    <xdr:sp macro="" textlink="">
      <xdr:nvSpPr>
        <xdr:cNvPr id="114" name="フローチャート : 判断 113">
          <a:extLst>
            <a:ext uri="{FF2B5EF4-FFF2-40B4-BE49-F238E27FC236}">
              <a16:creationId xmlns:a16="http://schemas.microsoft.com/office/drawing/2014/main" xmlns="" id="{00000000-0008-0000-0500-000072000000}"/>
            </a:ext>
          </a:extLst>
        </xdr:cNvPr>
        <xdr:cNvSpPr/>
      </xdr:nvSpPr>
      <xdr:spPr bwMode="auto">
        <a:xfrm>
          <a:off x="49530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284809</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89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221480</xdr:rowOff>
    </xdr:from>
    <xdr:to>
      <xdr:col>3</xdr:col>
      <xdr:colOff>904875</xdr:colOff>
      <xdr:row>35</xdr:row>
      <xdr:rowOff>269715</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6831830"/>
          <a:ext cx="698500" cy="48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233962</xdr:rowOff>
    </xdr:from>
    <xdr:to>
      <xdr:col>3</xdr:col>
      <xdr:colOff>206375</xdr:colOff>
      <xdr:row>35</xdr:row>
      <xdr:rowOff>269715</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6844312"/>
          <a:ext cx="698500" cy="3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a:extLst>
            <a:ext uri="{FF2B5EF4-FFF2-40B4-BE49-F238E27FC236}">
              <a16:creationId xmlns:a16="http://schemas.microsoft.com/office/drawing/2014/main" xmlns="" id="{00000000-0008-0000-0500-00007A000000}"/>
            </a:ext>
          </a:extLst>
        </xdr:cNvPr>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129053</xdr:rowOff>
    </xdr:from>
    <xdr:to>
      <xdr:col>5</xdr:col>
      <xdr:colOff>34925</xdr:colOff>
      <xdr:row>35</xdr:row>
      <xdr:rowOff>230653</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5600700" y="673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317030</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58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192992</xdr:rowOff>
    </xdr:from>
    <xdr:to>
      <xdr:col>4</xdr:col>
      <xdr:colOff>520700</xdr:colOff>
      <xdr:row>35</xdr:row>
      <xdr:rowOff>294592</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4953000" y="6803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304769</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572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170680</xdr:rowOff>
    </xdr:from>
    <xdr:to>
      <xdr:col>3</xdr:col>
      <xdr:colOff>955675</xdr:colOff>
      <xdr:row>35</xdr:row>
      <xdr:rowOff>272280</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4254500" y="678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282457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54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218915</xdr:rowOff>
    </xdr:from>
    <xdr:to>
      <xdr:col>3</xdr:col>
      <xdr:colOff>257175</xdr:colOff>
      <xdr:row>35</xdr:row>
      <xdr:rowOff>320515</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3556000" y="682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305292</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91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183162</xdr:rowOff>
    </xdr:from>
    <xdr:to>
      <xdr:col>2</xdr:col>
      <xdr:colOff>692150</xdr:colOff>
      <xdr:row>35</xdr:row>
      <xdr:rowOff>284762</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2857500" y="679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269539</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687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19,929
19,805
96.96
13,386,983
13,039,922
303,901
6,000,938
12,939,573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129825</xdr:rowOff>
    </xdr:from>
    <xdr:to>
      <xdr:col>6</xdr:col>
      <xdr:colOff>511175</xdr:colOff>
      <xdr:row>32</xdr:row>
      <xdr:rowOff>169647</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3797300" y="5616225"/>
          <a:ext cx="8382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a:extLst>
            <a:ext uri="{FF2B5EF4-FFF2-40B4-BE49-F238E27FC236}">
              <a16:creationId xmlns:a16="http://schemas.microsoft.com/office/drawing/2014/main" xmlns="" id="{00000000-0008-0000-0600-00003D000000}"/>
            </a:ext>
          </a:extLst>
        </xdr:cNvPr>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129825</xdr:rowOff>
    </xdr:from>
    <xdr:to>
      <xdr:col>5</xdr:col>
      <xdr:colOff>358775</xdr:colOff>
      <xdr:row>33</xdr:row>
      <xdr:rowOff>25697</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5616225"/>
          <a:ext cx="8890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7107</xdr:rowOff>
    </xdr:from>
    <xdr:to>
      <xdr:col>5</xdr:col>
      <xdr:colOff>409575</xdr:colOff>
      <xdr:row>32</xdr:row>
      <xdr:rowOff>108707</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3746500" y="54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125234</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52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25697</xdr:rowOff>
    </xdr:from>
    <xdr:to>
      <xdr:col>4</xdr:col>
      <xdr:colOff>155575</xdr:colOff>
      <xdr:row>33</xdr:row>
      <xdr:rowOff>78184</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5683547"/>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a:extLst>
            <a:ext uri="{FF2B5EF4-FFF2-40B4-BE49-F238E27FC236}">
              <a16:creationId xmlns:a16="http://schemas.microsoft.com/office/drawing/2014/main" xmlns="" id="{00000000-0008-0000-0600-000042000000}"/>
            </a:ext>
          </a:extLst>
        </xdr:cNvPr>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22954</xdr:rowOff>
    </xdr:from>
    <xdr:to>
      <xdr:col>2</xdr:col>
      <xdr:colOff>638175</xdr:colOff>
      <xdr:row>33</xdr:row>
      <xdr:rowOff>78184</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5680804"/>
          <a:ext cx="8890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a:extLst>
            <a:ext uri="{FF2B5EF4-FFF2-40B4-BE49-F238E27FC236}">
              <a16:creationId xmlns:a16="http://schemas.microsoft.com/office/drawing/2014/main" xmlns="" id="{00000000-0008-0000-0600-000045000000}"/>
            </a:ext>
          </a:extLst>
        </xdr:cNvPr>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118847</xdr:rowOff>
    </xdr:from>
    <xdr:to>
      <xdr:col>6</xdr:col>
      <xdr:colOff>561975</xdr:colOff>
      <xdr:row>33</xdr:row>
      <xdr:rowOff>48997</xdr:rowOff>
    </xdr:to>
    <xdr:sp macro="" textlink="">
      <xdr:nvSpPr>
        <xdr:cNvPr id="78" name="円/楕円 77">
          <a:extLst>
            <a:ext uri="{FF2B5EF4-FFF2-40B4-BE49-F238E27FC236}">
              <a16:creationId xmlns:a16="http://schemas.microsoft.com/office/drawing/2014/main" xmlns="" id="{00000000-0008-0000-0600-00004E000000}"/>
            </a:ext>
          </a:extLst>
        </xdr:cNvPr>
        <xdr:cNvSpPr/>
      </xdr:nvSpPr>
      <xdr:spPr>
        <a:xfrm>
          <a:off x="4584700" y="56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141724</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54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83,690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79025</xdr:rowOff>
    </xdr:from>
    <xdr:to>
      <xdr:col>5</xdr:col>
      <xdr:colOff>409575</xdr:colOff>
      <xdr:row>33</xdr:row>
      <xdr:rowOff>9175</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3746500" y="55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302</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56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146347</xdr:rowOff>
    </xdr:from>
    <xdr:to>
      <xdr:col>4</xdr:col>
      <xdr:colOff>206375</xdr:colOff>
      <xdr:row>33</xdr:row>
      <xdr:rowOff>76497</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2857500" y="56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67624</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57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82,487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27384</xdr:rowOff>
    </xdr:from>
    <xdr:to>
      <xdr:col>3</xdr:col>
      <xdr:colOff>3175</xdr:colOff>
      <xdr:row>33</xdr:row>
      <xdr:rowOff>128984</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1968500" y="56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120111</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57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143604</xdr:rowOff>
    </xdr:from>
    <xdr:to>
      <xdr:col>1</xdr:col>
      <xdr:colOff>485775</xdr:colOff>
      <xdr:row>33</xdr:row>
      <xdr:rowOff>73754</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079500" y="56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64881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57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124754</xdr:rowOff>
    </xdr:from>
    <xdr:to>
      <xdr:col>6</xdr:col>
      <xdr:colOff>511175</xdr:colOff>
      <xdr:row>57</xdr:row>
      <xdr:rowOff>141556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897404"/>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a:extLst>
            <a:ext uri="{FF2B5EF4-FFF2-40B4-BE49-F238E27FC236}">
              <a16:creationId xmlns:a16="http://schemas.microsoft.com/office/drawing/2014/main" xmlns="" id="{00000000-0008-0000-0600-000076000000}"/>
            </a:ext>
          </a:extLst>
        </xdr:cNvPr>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141556</xdr:rowOff>
    </xdr:from>
    <xdr:to>
      <xdr:col>5</xdr:col>
      <xdr:colOff>358775</xdr:colOff>
      <xdr:row>58</xdr:row>
      <xdr:rowOff>5062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914206"/>
          <a:ext cx="8890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70041</xdr:rowOff>
    </xdr:from>
    <xdr:to>
      <xdr:col>5</xdr:col>
      <xdr:colOff>409575</xdr:colOff>
      <xdr:row>58</xdr:row>
      <xdr:rowOff>191</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3746500" y="98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16718</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6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5062</xdr:rowOff>
    </xdr:from>
    <xdr:to>
      <xdr:col>4</xdr:col>
      <xdr:colOff>155575</xdr:colOff>
      <xdr:row>58</xdr:row>
      <xdr:rowOff>10800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949162"/>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10800</xdr:rowOff>
    </xdr:from>
    <xdr:to>
      <xdr:col>2</xdr:col>
      <xdr:colOff>638175</xdr:colOff>
      <xdr:row>58</xdr:row>
      <xdr:rowOff>18191</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954900"/>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73954</xdr:rowOff>
    </xdr:from>
    <xdr:to>
      <xdr:col>6</xdr:col>
      <xdr:colOff>561975</xdr:colOff>
      <xdr:row>58</xdr:row>
      <xdr:rowOff>4104</xdr:rowOff>
    </xdr:to>
    <xdr:sp macro="" textlink="">
      <xdr:nvSpPr>
        <xdr:cNvPr id="135" name="円/楕円 134">
          <a:extLst>
            <a:ext uri="{FF2B5EF4-FFF2-40B4-BE49-F238E27FC236}">
              <a16:creationId xmlns:a16="http://schemas.microsoft.com/office/drawing/2014/main" xmlns="" id="{00000000-0008-0000-0600-000087000000}"/>
            </a:ext>
          </a:extLst>
        </xdr:cNvPr>
        <xdr:cNvSpPr/>
      </xdr:nvSpPr>
      <xdr:spPr>
        <a:xfrm>
          <a:off x="4584700" y="98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50301</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8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90756</xdr:rowOff>
    </xdr:from>
    <xdr:to>
      <xdr:col>5</xdr:col>
      <xdr:colOff>409575</xdr:colOff>
      <xdr:row>58</xdr:row>
      <xdr:rowOff>20906</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3746500" y="98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12033</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9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125712</xdr:rowOff>
    </xdr:from>
    <xdr:to>
      <xdr:col>4</xdr:col>
      <xdr:colOff>206375</xdr:colOff>
      <xdr:row>58</xdr:row>
      <xdr:rowOff>55862</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2857500" y="98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46989</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9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131450</xdr:rowOff>
    </xdr:from>
    <xdr:to>
      <xdr:col>3</xdr:col>
      <xdr:colOff>3175</xdr:colOff>
      <xdr:row>58</xdr:row>
      <xdr:rowOff>61600</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1968500" y="99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52727</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138841</xdr:rowOff>
    </xdr:from>
    <xdr:to>
      <xdr:col>1</xdr:col>
      <xdr:colOff>485775</xdr:colOff>
      <xdr:row>58</xdr:row>
      <xdr:rowOff>68991</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079500" y="99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60118</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100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125107</xdr:rowOff>
    </xdr:from>
    <xdr:to>
      <xdr:col>6</xdr:col>
      <xdr:colOff>511175</xdr:colOff>
      <xdr:row>77</xdr:row>
      <xdr:rowOff>126212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3797300" y="13326757"/>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a:extLst>
            <a:ext uri="{FF2B5EF4-FFF2-40B4-BE49-F238E27FC236}">
              <a16:creationId xmlns:a16="http://schemas.microsoft.com/office/drawing/2014/main" xmlns="" id="{00000000-0008-0000-0600-0000AF000000}"/>
            </a:ext>
          </a:extLst>
        </xdr:cNvPr>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126212</xdr:rowOff>
    </xdr:from>
    <xdr:to>
      <xdr:col>5</xdr:col>
      <xdr:colOff>358775</xdr:colOff>
      <xdr:row>77</xdr:row>
      <xdr:rowOff>140996</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327862"/>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105778</xdr:rowOff>
    </xdr:from>
    <xdr:to>
      <xdr:col>5</xdr:col>
      <xdr:colOff>409575</xdr:colOff>
      <xdr:row>78</xdr:row>
      <xdr:rowOff>35928</xdr:rowOff>
    </xdr:to>
    <xdr:sp macro="" textlink="">
      <xdr:nvSpPr>
        <xdr:cNvPr id="177" name="フローチャート : 判断 176">
          <a:extLst>
            <a:ext uri="{FF2B5EF4-FFF2-40B4-BE49-F238E27FC236}">
              <a16:creationId xmlns:a16="http://schemas.microsoft.com/office/drawing/2014/main" xmlns="" id="{00000000-0008-0000-0600-0000B1000000}"/>
            </a:ext>
          </a:extLst>
        </xdr:cNvPr>
        <xdr:cNvSpPr/>
      </xdr:nvSpPr>
      <xdr:spPr>
        <a:xfrm>
          <a:off x="3746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27055</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7" y="134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140996</xdr:rowOff>
    </xdr:from>
    <xdr:to>
      <xdr:col>4</xdr:col>
      <xdr:colOff>155575</xdr:colOff>
      <xdr:row>77</xdr:row>
      <xdr:rowOff>168314</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342646"/>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155093</xdr:rowOff>
    </xdr:from>
    <xdr:to>
      <xdr:col>2</xdr:col>
      <xdr:colOff>638175</xdr:colOff>
      <xdr:row>77</xdr:row>
      <xdr:rowOff>168314</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356743"/>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a:extLst>
            <a:ext uri="{FF2B5EF4-FFF2-40B4-BE49-F238E27FC236}">
              <a16:creationId xmlns:a16="http://schemas.microsoft.com/office/drawing/2014/main" xmlns="" id="{00000000-0008-0000-0600-0000B9000000}"/>
            </a:ext>
          </a:extLst>
        </xdr:cNvPr>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74307</xdr:rowOff>
    </xdr:from>
    <xdr:to>
      <xdr:col>6</xdr:col>
      <xdr:colOff>561975</xdr:colOff>
      <xdr:row>78</xdr:row>
      <xdr:rowOff>4457</xdr:rowOff>
    </xdr:to>
    <xdr:sp macro="" textlink="">
      <xdr:nvSpPr>
        <xdr:cNvPr id="192" name="円/楕円 191">
          <a:extLst>
            <a:ext uri="{FF2B5EF4-FFF2-40B4-BE49-F238E27FC236}">
              <a16:creationId xmlns:a16="http://schemas.microsoft.com/office/drawing/2014/main" xmlns="" id="{00000000-0008-0000-0600-0000C0000000}"/>
            </a:ext>
          </a:extLst>
        </xdr:cNvPr>
        <xdr:cNvSpPr/>
      </xdr:nvSpPr>
      <xdr:spPr>
        <a:xfrm>
          <a:off x="4584700" y="132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97184</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1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75412</xdr:rowOff>
    </xdr:from>
    <xdr:to>
      <xdr:col>5</xdr:col>
      <xdr:colOff>409575</xdr:colOff>
      <xdr:row>78</xdr:row>
      <xdr:rowOff>5562</xdr:rowOff>
    </xdr:to>
    <xdr:sp macro="" textlink="">
      <xdr:nvSpPr>
        <xdr:cNvPr id="194" name="円/楕円 193">
          <a:extLst>
            <a:ext uri="{FF2B5EF4-FFF2-40B4-BE49-F238E27FC236}">
              <a16:creationId xmlns:a16="http://schemas.microsoft.com/office/drawing/2014/main" xmlns="" id="{00000000-0008-0000-0600-0000C2000000}"/>
            </a:ext>
          </a:extLst>
        </xdr:cNvPr>
        <xdr:cNvSpPr/>
      </xdr:nvSpPr>
      <xdr:spPr>
        <a:xfrm>
          <a:off x="3746500" y="13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22089</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7" y="130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90196</xdr:rowOff>
    </xdr:from>
    <xdr:to>
      <xdr:col>4</xdr:col>
      <xdr:colOff>206375</xdr:colOff>
      <xdr:row>78</xdr:row>
      <xdr:rowOff>20346</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2857500" y="132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11473</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7" y="1338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117514</xdr:rowOff>
    </xdr:from>
    <xdr:to>
      <xdr:col>3</xdr:col>
      <xdr:colOff>3175</xdr:colOff>
      <xdr:row>78</xdr:row>
      <xdr:rowOff>47664</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1968500" y="13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38791</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7" y="13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104293</xdr:rowOff>
    </xdr:from>
    <xdr:to>
      <xdr:col>1</xdr:col>
      <xdr:colOff>485775</xdr:colOff>
      <xdr:row>78</xdr:row>
      <xdr:rowOff>34443</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1079500" y="133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25570</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7" y="1339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165722</xdr:rowOff>
    </xdr:from>
    <xdr:to>
      <xdr:col>6</xdr:col>
      <xdr:colOff>511175</xdr:colOff>
      <xdr:row>90</xdr:row>
      <xdr:rowOff>119221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5424772"/>
          <a:ext cx="838200" cy="1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a:extLst>
            <a:ext uri="{FF2B5EF4-FFF2-40B4-BE49-F238E27FC236}">
              <a16:creationId xmlns:a16="http://schemas.microsoft.com/office/drawing/2014/main" xmlns="" id="{00000000-0008-0000-0600-0000E9000000}"/>
            </a:ext>
          </a:extLst>
        </xdr:cNvPr>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119221</xdr:rowOff>
    </xdr:from>
    <xdr:to>
      <xdr:col>5</xdr:col>
      <xdr:colOff>358775</xdr:colOff>
      <xdr:row>91</xdr:row>
      <xdr:rowOff>86740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5549721"/>
          <a:ext cx="889000" cy="1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47180</xdr:rowOff>
    </xdr:from>
    <xdr:to>
      <xdr:col>5</xdr:col>
      <xdr:colOff>409575</xdr:colOff>
      <xdr:row>93</xdr:row>
      <xdr:rowOff>148780</xdr:rowOff>
    </xdr:to>
    <xdr:sp macro="" textlink="">
      <xdr:nvSpPr>
        <xdr:cNvPr id="235" name="フローチャート : 判断 234">
          <a:extLst>
            <a:ext uri="{FF2B5EF4-FFF2-40B4-BE49-F238E27FC236}">
              <a16:creationId xmlns:a16="http://schemas.microsoft.com/office/drawing/2014/main" xmlns="" id="{00000000-0008-0000-0600-0000EB000000}"/>
            </a:ext>
          </a:extLst>
        </xdr:cNvPr>
        <xdr:cNvSpPr/>
      </xdr:nvSpPr>
      <xdr:spPr>
        <a:xfrm>
          <a:off x="3746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139907</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0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86740</xdr:rowOff>
    </xdr:from>
    <xdr:to>
      <xdr:col>4</xdr:col>
      <xdr:colOff>155575</xdr:colOff>
      <xdr:row>92</xdr:row>
      <xdr:rowOff>74854</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5688690"/>
          <a:ext cx="889000" cy="1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70280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74854</xdr:rowOff>
    </xdr:from>
    <xdr:to>
      <xdr:col>2</xdr:col>
      <xdr:colOff>638175</xdr:colOff>
      <xdr:row>92</xdr:row>
      <xdr:rowOff>134443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5848254"/>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14158</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51192</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114922</xdr:rowOff>
    </xdr:from>
    <xdr:to>
      <xdr:col>6</xdr:col>
      <xdr:colOff>561975</xdr:colOff>
      <xdr:row>90</xdr:row>
      <xdr:rowOff>45072</xdr:rowOff>
    </xdr:to>
    <xdr:sp macro="" textlink="">
      <xdr:nvSpPr>
        <xdr:cNvPr id="250" name="円/楕円 249">
          <a:extLst>
            <a:ext uri="{FF2B5EF4-FFF2-40B4-BE49-F238E27FC236}">
              <a16:creationId xmlns:a16="http://schemas.microsoft.com/office/drawing/2014/main" xmlns="" id="{00000000-0008-0000-0600-0000FA000000}"/>
            </a:ext>
          </a:extLst>
        </xdr:cNvPr>
        <xdr:cNvSpPr/>
      </xdr:nvSpPr>
      <xdr:spPr>
        <a:xfrm>
          <a:off x="4584700" y="153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67949</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532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123,634</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68421</xdr:rowOff>
    </xdr:from>
    <xdr:to>
      <xdr:col>5</xdr:col>
      <xdr:colOff>409575</xdr:colOff>
      <xdr:row>90</xdr:row>
      <xdr:rowOff>170021</xdr:rowOff>
    </xdr:to>
    <xdr:sp macro="" textlink="">
      <xdr:nvSpPr>
        <xdr:cNvPr id="252" name="円/楕円 251">
          <a:extLst>
            <a:ext uri="{FF2B5EF4-FFF2-40B4-BE49-F238E27FC236}">
              <a16:creationId xmlns:a16="http://schemas.microsoft.com/office/drawing/2014/main" xmlns="" id="{00000000-0008-0000-0600-0000FC000000}"/>
            </a:ext>
          </a:extLst>
        </xdr:cNvPr>
        <xdr:cNvSpPr/>
      </xdr:nvSpPr>
      <xdr:spPr>
        <a:xfrm>
          <a:off x="3746500" y="154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15098</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497794" y="1527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117,075</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35940</xdr:rowOff>
    </xdr:from>
    <xdr:to>
      <xdr:col>4</xdr:col>
      <xdr:colOff>206375</xdr:colOff>
      <xdr:row>91</xdr:row>
      <xdr:rowOff>137540</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2857500" y="156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154067</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08794" y="1541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109,780</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24054</xdr:rowOff>
    </xdr:from>
    <xdr:to>
      <xdr:col>3</xdr:col>
      <xdr:colOff>3175</xdr:colOff>
      <xdr:row>92</xdr:row>
      <xdr:rowOff>125654</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1968500" y="1579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142181</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19794" y="1557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101,404</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83643</xdr:rowOff>
    </xdr:from>
    <xdr:to>
      <xdr:col>1</xdr:col>
      <xdr:colOff>485775</xdr:colOff>
      <xdr:row>93</xdr:row>
      <xdr:rowOff>13793</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1079500" y="158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30320</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563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49403</xdr:rowOff>
    </xdr:from>
    <xdr:to>
      <xdr:col>15</xdr:col>
      <xdr:colOff>180975</xdr:colOff>
      <xdr:row>36</xdr:row>
      <xdr:rowOff>3607</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5878703"/>
          <a:ext cx="838200" cy="29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a:extLst>
            <a:ext uri="{FF2B5EF4-FFF2-40B4-BE49-F238E27FC236}">
              <a16:creationId xmlns:a16="http://schemas.microsoft.com/office/drawing/2014/main" xmlns="" id="{00000000-0008-0000-0600-000024010000}"/>
            </a:ext>
          </a:extLst>
        </xdr:cNvPr>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165129</xdr:rowOff>
    </xdr:from>
    <xdr:to>
      <xdr:col>14</xdr:col>
      <xdr:colOff>28575</xdr:colOff>
      <xdr:row>36</xdr:row>
      <xdr:rowOff>3607</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165879"/>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39424</xdr:rowOff>
    </xdr:from>
    <xdr:to>
      <xdr:col>14</xdr:col>
      <xdr:colOff>79375</xdr:colOff>
      <xdr:row>35</xdr:row>
      <xdr:rowOff>141024</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9588500" y="60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157551</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58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85533</xdr:rowOff>
    </xdr:from>
    <xdr:to>
      <xdr:col>12</xdr:col>
      <xdr:colOff>511175</xdr:colOff>
      <xdr:row>35</xdr:row>
      <xdr:rowOff>165129</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086283"/>
          <a:ext cx="889000" cy="7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a:extLst>
            <a:ext uri="{FF2B5EF4-FFF2-40B4-BE49-F238E27FC236}">
              <a16:creationId xmlns:a16="http://schemas.microsoft.com/office/drawing/2014/main" xmlns="" id="{00000000-0008-0000-0600-000029010000}"/>
            </a:ext>
          </a:extLst>
        </xdr:cNvPr>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85533</xdr:rowOff>
    </xdr:from>
    <xdr:to>
      <xdr:col>11</xdr:col>
      <xdr:colOff>307975</xdr:colOff>
      <xdr:row>36</xdr:row>
      <xdr:rowOff>820</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086283"/>
          <a:ext cx="889000" cy="8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a:extLst>
            <a:ext uri="{FF2B5EF4-FFF2-40B4-BE49-F238E27FC236}">
              <a16:creationId xmlns:a16="http://schemas.microsoft.com/office/drawing/2014/main" xmlns="" id="{00000000-0008-0000-0600-00002C010000}"/>
            </a:ext>
          </a:extLst>
        </xdr:cNvPr>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31589</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170053</xdr:rowOff>
    </xdr:from>
    <xdr:to>
      <xdr:col>15</xdr:col>
      <xdr:colOff>231775</xdr:colOff>
      <xdr:row>34</xdr:row>
      <xdr:rowOff>100203</xdr:rowOff>
    </xdr:to>
    <xdr:sp macro="" textlink="">
      <xdr:nvSpPr>
        <xdr:cNvPr id="309" name="円/楕円 308">
          <a:extLst>
            <a:ext uri="{FF2B5EF4-FFF2-40B4-BE49-F238E27FC236}">
              <a16:creationId xmlns:a16="http://schemas.microsoft.com/office/drawing/2014/main" xmlns="" id="{00000000-0008-0000-0600-000035010000}"/>
            </a:ext>
          </a:extLst>
        </xdr:cNvPr>
        <xdr:cNvSpPr/>
      </xdr:nvSpPr>
      <xdr:spPr>
        <a:xfrm>
          <a:off x="104267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21480</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56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83,295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124257</xdr:rowOff>
    </xdr:from>
    <xdr:to>
      <xdr:col>14</xdr:col>
      <xdr:colOff>79375</xdr:colOff>
      <xdr:row>36</xdr:row>
      <xdr:rowOff>54407</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9588500" y="61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45534</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21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114329</xdr:rowOff>
    </xdr:from>
    <xdr:to>
      <xdr:col>12</xdr:col>
      <xdr:colOff>561975</xdr:colOff>
      <xdr:row>36</xdr:row>
      <xdr:rowOff>44479</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8699500" y="61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35606</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2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34733</xdr:rowOff>
    </xdr:from>
    <xdr:to>
      <xdr:col>11</xdr:col>
      <xdr:colOff>358775</xdr:colOff>
      <xdr:row>35</xdr:row>
      <xdr:rowOff>136333</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7810500" y="60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152860</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58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121470</xdr:rowOff>
    </xdr:from>
    <xdr:to>
      <xdr:col>10</xdr:col>
      <xdr:colOff>155575</xdr:colOff>
      <xdr:row>36</xdr:row>
      <xdr:rowOff>51620</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6921500" y="61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42747</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2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97310</xdr:rowOff>
    </xdr:from>
    <xdr:to>
      <xdr:col>15</xdr:col>
      <xdr:colOff>180975</xdr:colOff>
      <xdr:row>59</xdr:row>
      <xdr:rowOff>8745</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9639300" y="10041410"/>
          <a:ext cx="838200" cy="8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a:extLst>
            <a:ext uri="{FF2B5EF4-FFF2-40B4-BE49-F238E27FC236}">
              <a16:creationId xmlns:a16="http://schemas.microsoft.com/office/drawing/2014/main" xmlns="" id="{00000000-0008-0000-0600-00005F010000}"/>
            </a:ext>
          </a:extLst>
        </xdr:cNvPr>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113943</xdr:rowOff>
    </xdr:from>
    <xdr:to>
      <xdr:col>14</xdr:col>
      <xdr:colOff>28575</xdr:colOff>
      <xdr:row>59</xdr:row>
      <xdr:rowOff>8745</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8750300" y="10058043"/>
          <a:ext cx="889000" cy="6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79987</xdr:rowOff>
    </xdr:from>
    <xdr:to>
      <xdr:col>14</xdr:col>
      <xdr:colOff>79375</xdr:colOff>
      <xdr:row>59</xdr:row>
      <xdr:rowOff>10137</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9588500" y="1002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26664</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72111" y="97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113943</xdr:rowOff>
    </xdr:from>
    <xdr:to>
      <xdr:col>12</xdr:col>
      <xdr:colOff>511175</xdr:colOff>
      <xdr:row>58</xdr:row>
      <xdr:rowOff>126971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7861300" y="10058043"/>
          <a:ext cx="889000" cy="1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a:extLst>
            <a:ext uri="{FF2B5EF4-FFF2-40B4-BE49-F238E27FC236}">
              <a16:creationId xmlns:a16="http://schemas.microsoft.com/office/drawing/2014/main" xmlns="" id="{00000000-0008-0000-0600-000064010000}"/>
            </a:ext>
          </a:extLst>
        </xdr:cNvPr>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80011</xdr:rowOff>
    </xdr:from>
    <xdr:to>
      <xdr:col>11</xdr:col>
      <xdr:colOff>307975</xdr:colOff>
      <xdr:row>58</xdr:row>
      <xdr:rowOff>126971</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6972300" y="9852661"/>
          <a:ext cx="889000" cy="2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a:extLst>
            <a:ext uri="{FF2B5EF4-FFF2-40B4-BE49-F238E27FC236}">
              <a16:creationId xmlns:a16="http://schemas.microsoft.com/office/drawing/2014/main" xmlns="" id="{00000000-0008-0000-0600-000069010000}"/>
            </a:ext>
          </a:extLst>
        </xdr:cNvPr>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17184</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05111" y="10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46510</xdr:rowOff>
    </xdr:from>
    <xdr:to>
      <xdr:col>15</xdr:col>
      <xdr:colOff>231775</xdr:colOff>
      <xdr:row>58</xdr:row>
      <xdr:rowOff>148110</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10426700" y="99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69387</xdr:rowOff>
    </xdr:from>
    <xdr:ext cx="599010"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84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105,961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129395</xdr:rowOff>
    </xdr:from>
    <xdr:to>
      <xdr:col>14</xdr:col>
      <xdr:colOff>79375</xdr:colOff>
      <xdr:row>59</xdr:row>
      <xdr:rowOff>59545</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9588500" y="100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50672</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72111" y="101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63143</xdr:rowOff>
    </xdr:from>
    <xdr:to>
      <xdr:col>12</xdr:col>
      <xdr:colOff>561975</xdr:colOff>
      <xdr:row>58</xdr:row>
      <xdr:rowOff>164743</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8699500" y="100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155870</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83111" y="1009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76171</xdr:rowOff>
    </xdr:from>
    <xdr:to>
      <xdr:col>11</xdr:col>
      <xdr:colOff>358775</xdr:colOff>
      <xdr:row>59</xdr:row>
      <xdr:rowOff>6321</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7810500" y="100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168898</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94111" y="101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29211</xdr:rowOff>
    </xdr:from>
    <xdr:to>
      <xdr:col>10</xdr:col>
      <xdr:colOff>155575</xdr:colOff>
      <xdr:row>57</xdr:row>
      <xdr:rowOff>130811</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6921500" y="98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147338</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72794" y="95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58181</xdr:rowOff>
    </xdr:from>
    <xdr:to>
      <xdr:col>15</xdr:col>
      <xdr:colOff>180975</xdr:colOff>
      <xdr:row>79</xdr:row>
      <xdr:rowOff>73892</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9639300" y="13602731"/>
          <a:ext cx="8382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a:extLst>
            <a:ext uri="{FF2B5EF4-FFF2-40B4-BE49-F238E27FC236}">
              <a16:creationId xmlns:a16="http://schemas.microsoft.com/office/drawing/2014/main" xmlns="" id="{00000000-0008-0000-0600-00009A010000}"/>
            </a:ext>
          </a:extLst>
        </xdr:cNvPr>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17256</xdr:rowOff>
    </xdr:from>
    <xdr:to>
      <xdr:col>14</xdr:col>
      <xdr:colOff>28575</xdr:colOff>
      <xdr:row>79</xdr:row>
      <xdr:rowOff>58181</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8750300" y="13561806"/>
          <a:ext cx="889000" cy="4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153526</xdr:rowOff>
    </xdr:from>
    <xdr:to>
      <xdr:col>14</xdr:col>
      <xdr:colOff>79375</xdr:colOff>
      <xdr:row>79</xdr:row>
      <xdr:rowOff>83676</xdr:rowOff>
    </xdr:to>
    <xdr:sp macro="" textlink="">
      <xdr:nvSpPr>
        <xdr:cNvPr id="412" name="フローチャート : 判断 411">
          <a:extLst>
            <a:ext uri="{FF2B5EF4-FFF2-40B4-BE49-F238E27FC236}">
              <a16:creationId xmlns:a16="http://schemas.microsoft.com/office/drawing/2014/main" xmlns="" id="{00000000-0008-0000-0600-00009C010000}"/>
            </a:ext>
          </a:extLst>
        </xdr:cNvPr>
        <xdr:cNvSpPr/>
      </xdr:nvSpPr>
      <xdr:spPr>
        <a:xfrm>
          <a:off x="9588500" y="135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100203</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3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a:extLst>
            <a:ext uri="{FF2B5EF4-FFF2-40B4-BE49-F238E27FC236}">
              <a16:creationId xmlns:a16="http://schemas.microsoft.com/office/drawing/2014/main" xmlns="" id="{00000000-0008-0000-0600-00009E010000}"/>
            </a:ext>
          </a:extLst>
        </xdr:cNvPr>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23092</xdr:rowOff>
    </xdr:from>
    <xdr:to>
      <xdr:col>15</xdr:col>
      <xdr:colOff>231775</xdr:colOff>
      <xdr:row>79</xdr:row>
      <xdr:rowOff>124692</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10426700" y="135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162501</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5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7381</xdr:rowOff>
    </xdr:from>
    <xdr:to>
      <xdr:col>14</xdr:col>
      <xdr:colOff>79375</xdr:colOff>
      <xdr:row>79</xdr:row>
      <xdr:rowOff>108981</xdr:rowOff>
    </xdr:to>
    <xdr:sp macro="" textlink="">
      <xdr:nvSpPr>
        <xdr:cNvPr id="423" name="円/楕円 422">
          <a:extLst>
            <a:ext uri="{FF2B5EF4-FFF2-40B4-BE49-F238E27FC236}">
              <a16:creationId xmlns:a16="http://schemas.microsoft.com/office/drawing/2014/main" xmlns="" id="{00000000-0008-0000-0600-0000A7010000}"/>
            </a:ext>
          </a:extLst>
        </xdr:cNvPr>
        <xdr:cNvSpPr/>
      </xdr:nvSpPr>
      <xdr:spPr>
        <a:xfrm>
          <a:off x="9588500" y="135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100108</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6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137906</xdr:rowOff>
    </xdr:from>
    <xdr:to>
      <xdr:col>12</xdr:col>
      <xdr:colOff>561975</xdr:colOff>
      <xdr:row>79</xdr:row>
      <xdr:rowOff>68056</xdr:rowOff>
    </xdr:to>
    <xdr:sp macro="" textlink="">
      <xdr:nvSpPr>
        <xdr:cNvPr id="425" name="円/楕円 424">
          <a:extLst>
            <a:ext uri="{FF2B5EF4-FFF2-40B4-BE49-F238E27FC236}">
              <a16:creationId xmlns:a16="http://schemas.microsoft.com/office/drawing/2014/main" xmlns="" id="{00000000-0008-0000-0600-0000A9010000}"/>
            </a:ext>
          </a:extLst>
        </xdr:cNvPr>
        <xdr:cNvSpPr/>
      </xdr:nvSpPr>
      <xdr:spPr>
        <a:xfrm>
          <a:off x="8699500" y="135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59183</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83111" y="1360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56859</xdr:rowOff>
    </xdr:from>
    <xdr:to>
      <xdr:col>15</xdr:col>
      <xdr:colOff>180975</xdr:colOff>
      <xdr:row>97</xdr:row>
      <xdr:rowOff>101321</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9639300" y="16001709"/>
          <a:ext cx="838200" cy="73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a:extLst>
            <a:ext uri="{FF2B5EF4-FFF2-40B4-BE49-F238E27FC236}">
              <a16:creationId xmlns:a16="http://schemas.microsoft.com/office/drawing/2014/main" xmlns="" id="{00000000-0008-0000-0600-0000C9010000}"/>
            </a:ext>
          </a:extLst>
        </xdr:cNvPr>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101321</xdr:rowOff>
    </xdr:from>
    <xdr:to>
      <xdr:col>14</xdr:col>
      <xdr:colOff>28575</xdr:colOff>
      <xdr:row>98</xdr:row>
      <xdr:rowOff>84316</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8750300" y="16731971"/>
          <a:ext cx="889000" cy="1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106972</xdr:rowOff>
    </xdr:from>
    <xdr:to>
      <xdr:col>14</xdr:col>
      <xdr:colOff>79375</xdr:colOff>
      <xdr:row>97</xdr:row>
      <xdr:rowOff>37122</xdr:rowOff>
    </xdr:to>
    <xdr:sp macro="" textlink="">
      <xdr:nvSpPr>
        <xdr:cNvPr id="459" name="フローチャート : 判断 458">
          <a:extLst>
            <a:ext uri="{FF2B5EF4-FFF2-40B4-BE49-F238E27FC236}">
              <a16:creationId xmlns:a16="http://schemas.microsoft.com/office/drawing/2014/main" xmlns="" id="{00000000-0008-0000-0600-0000CB010000}"/>
            </a:ext>
          </a:extLst>
        </xdr:cNvPr>
        <xdr:cNvSpPr/>
      </xdr:nvSpPr>
      <xdr:spPr>
        <a:xfrm>
          <a:off x="9588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53649</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72111" y="163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a:extLst>
            <a:ext uri="{FF2B5EF4-FFF2-40B4-BE49-F238E27FC236}">
              <a16:creationId xmlns:a16="http://schemas.microsoft.com/office/drawing/2014/main" xmlns="" id="{00000000-0008-0000-0600-0000CD010000}"/>
            </a:ext>
          </a:extLst>
        </xdr:cNvPr>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6059</xdr:rowOff>
    </xdr:from>
    <xdr:to>
      <xdr:col>15</xdr:col>
      <xdr:colOff>231775</xdr:colOff>
      <xdr:row>93</xdr:row>
      <xdr:rowOff>107659</xdr:rowOff>
    </xdr:to>
    <xdr:sp macro="" textlink="">
      <xdr:nvSpPr>
        <xdr:cNvPr id="468" name="円/楕円 467">
          <a:extLst>
            <a:ext uri="{FF2B5EF4-FFF2-40B4-BE49-F238E27FC236}">
              <a16:creationId xmlns:a16="http://schemas.microsoft.com/office/drawing/2014/main" xmlns="" id="{00000000-0008-0000-0600-0000D4010000}"/>
            </a:ext>
          </a:extLst>
        </xdr:cNvPr>
        <xdr:cNvSpPr/>
      </xdr:nvSpPr>
      <xdr:spPr>
        <a:xfrm>
          <a:off x="10426700" y="159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28936</xdr:rowOff>
    </xdr:from>
    <xdr:ext cx="534377" cy="259045"/>
    <xdr:sp macro="" textlink="">
      <xdr:nvSpPr>
        <xdr:cNvPr id="469" name="普通建設事業費 （ うち更新整備　）該当値テキスト">
          <a:extLst>
            <a:ext uri="{FF2B5EF4-FFF2-40B4-BE49-F238E27FC236}">
              <a16:creationId xmlns:a16="http://schemas.microsoft.com/office/drawing/2014/main" xmlns="" id="{00000000-0008-0000-0600-0000D5010000}"/>
            </a:ext>
          </a:extLst>
        </xdr:cNvPr>
        <xdr:cNvSpPr txBox="1"/>
      </xdr:nvSpPr>
      <xdr:spPr>
        <a:xfrm>
          <a:off x="10528300" y="158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50521</xdr:rowOff>
    </xdr:from>
    <xdr:to>
      <xdr:col>14</xdr:col>
      <xdr:colOff>79375</xdr:colOff>
      <xdr:row>97</xdr:row>
      <xdr:rowOff>152121</xdr:rowOff>
    </xdr:to>
    <xdr:sp macro="" textlink="">
      <xdr:nvSpPr>
        <xdr:cNvPr id="470" name="円/楕円 469">
          <a:extLst>
            <a:ext uri="{FF2B5EF4-FFF2-40B4-BE49-F238E27FC236}">
              <a16:creationId xmlns:a16="http://schemas.microsoft.com/office/drawing/2014/main" xmlns="" id="{00000000-0008-0000-0600-0000D6010000}"/>
            </a:ext>
          </a:extLst>
        </xdr:cNvPr>
        <xdr:cNvSpPr/>
      </xdr:nvSpPr>
      <xdr:spPr>
        <a:xfrm>
          <a:off x="9588500" y="166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143248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7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33516</xdr:rowOff>
    </xdr:from>
    <xdr:to>
      <xdr:col>12</xdr:col>
      <xdr:colOff>561975</xdr:colOff>
      <xdr:row>98</xdr:row>
      <xdr:rowOff>135116</xdr:rowOff>
    </xdr:to>
    <xdr:sp macro="" textlink="">
      <xdr:nvSpPr>
        <xdr:cNvPr id="472" name="円/楕円 471">
          <a:extLst>
            <a:ext uri="{FF2B5EF4-FFF2-40B4-BE49-F238E27FC236}">
              <a16:creationId xmlns:a16="http://schemas.microsoft.com/office/drawing/2014/main" xmlns="" id="{00000000-0008-0000-0600-0000D8010000}"/>
            </a:ext>
          </a:extLst>
        </xdr:cNvPr>
        <xdr:cNvSpPr/>
      </xdr:nvSpPr>
      <xdr:spPr>
        <a:xfrm>
          <a:off x="8699500" y="168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126243</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83111" y="1692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a:extLst>
            <a:ext uri="{FF2B5EF4-FFF2-40B4-BE49-F238E27FC236}">
              <a16:creationId xmlns:a16="http://schemas.microsoft.com/office/drawing/2014/main" xmlns="" id="{00000000-0008-0000-0600-0000F2010000}"/>
            </a:ext>
          </a:extLst>
        </xdr:cNvPr>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a:extLst>
            <a:ext uri="{FF2B5EF4-FFF2-40B4-BE49-F238E27FC236}">
              <a16:creationId xmlns:a16="http://schemas.microsoft.com/office/drawing/2014/main" xmlns="" id="{00000000-0008-0000-0600-0000F4010000}"/>
            </a:ext>
          </a:extLst>
        </xdr:cNvPr>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28939</xdr:rowOff>
    </xdr:from>
    <xdr:to>
      <xdr:col>23</xdr:col>
      <xdr:colOff>517525</xdr:colOff>
      <xdr:row>39</xdr:row>
      <xdr:rowOff>43204</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flipV="1">
          <a:off x="15481300" y="6715489"/>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3" name="災害復旧事業費平均値テキスト">
          <a:extLst>
            <a:ext uri="{FF2B5EF4-FFF2-40B4-BE49-F238E27FC236}">
              <a16:creationId xmlns:a16="http://schemas.microsoft.com/office/drawing/2014/main" xmlns="" id="{00000000-0008-0000-0600-0000F7010000}"/>
            </a:ext>
          </a:extLst>
        </xdr:cNvPr>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38872</xdr:rowOff>
    </xdr:from>
    <xdr:to>
      <xdr:col>22</xdr:col>
      <xdr:colOff>365125</xdr:colOff>
      <xdr:row>39</xdr:row>
      <xdr:rowOff>43204</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4592300" y="6725422"/>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146176</xdr:rowOff>
    </xdr:from>
    <xdr:to>
      <xdr:col>22</xdr:col>
      <xdr:colOff>415925</xdr:colOff>
      <xdr:row>39</xdr:row>
      <xdr:rowOff>76326</xdr:rowOff>
    </xdr:to>
    <xdr:sp macro="" textlink="">
      <xdr:nvSpPr>
        <xdr:cNvPr id="506" name="フローチャート : 判断 505">
          <a:extLst>
            <a:ext uri="{FF2B5EF4-FFF2-40B4-BE49-F238E27FC236}">
              <a16:creationId xmlns:a16="http://schemas.microsoft.com/office/drawing/2014/main" xmlns="" id="{00000000-0008-0000-0600-0000FA010000}"/>
            </a:ext>
          </a:extLst>
        </xdr:cNvPr>
        <xdr:cNvSpPr/>
      </xdr:nvSpPr>
      <xdr:spPr>
        <a:xfrm>
          <a:off x="15430500" y="666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92853</xdr:rowOff>
    </xdr:from>
    <xdr:ext cx="469744"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5246427" y="64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12378</xdr:rowOff>
    </xdr:from>
    <xdr:to>
      <xdr:col>21</xdr:col>
      <xdr:colOff>161925</xdr:colOff>
      <xdr:row>39</xdr:row>
      <xdr:rowOff>38872</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3703300" y="6698928"/>
          <a:ext cx="8890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a:extLst>
            <a:ext uri="{FF2B5EF4-FFF2-40B4-BE49-F238E27FC236}">
              <a16:creationId xmlns:a16="http://schemas.microsoft.com/office/drawing/2014/main" xmlns="" id="{00000000-0008-0000-0600-0000FD010000}"/>
            </a:ext>
          </a:extLst>
        </xdr:cNvPr>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12378</xdr:rowOff>
    </xdr:from>
    <xdr:to>
      <xdr:col>19</xdr:col>
      <xdr:colOff>644525</xdr:colOff>
      <xdr:row>39</xdr:row>
      <xdr:rowOff>23697</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2814300" y="6698928"/>
          <a:ext cx="889000" cy="1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a:extLst>
            <a:ext uri="{FF2B5EF4-FFF2-40B4-BE49-F238E27FC236}">
              <a16:creationId xmlns:a16="http://schemas.microsoft.com/office/drawing/2014/main" xmlns="" id="{00000000-0008-0000-0600-000000020000}"/>
            </a:ext>
          </a:extLst>
        </xdr:cNvPr>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56244</xdr:rowOff>
    </xdr:from>
    <xdr:ext cx="469744"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3468427" y="674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a:extLst>
            <a:ext uri="{FF2B5EF4-FFF2-40B4-BE49-F238E27FC236}">
              <a16:creationId xmlns:a16="http://schemas.microsoft.com/office/drawing/2014/main" xmlns="" id="{00000000-0008-0000-0600-000002020000}"/>
            </a:ext>
          </a:extLst>
        </xdr:cNvPr>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149589</xdr:rowOff>
    </xdr:from>
    <xdr:to>
      <xdr:col>23</xdr:col>
      <xdr:colOff>568325</xdr:colOff>
      <xdr:row>39</xdr:row>
      <xdr:rowOff>79739</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6268700" y="6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108966</xdr:rowOff>
    </xdr:from>
    <xdr:ext cx="469744" cy="259045"/>
    <xdr:sp macro="" textlink="">
      <xdr:nvSpPr>
        <xdr:cNvPr id="522" name="災害復旧事業費該当値テキスト">
          <a:extLst>
            <a:ext uri="{FF2B5EF4-FFF2-40B4-BE49-F238E27FC236}">
              <a16:creationId xmlns:a16="http://schemas.microsoft.com/office/drawing/2014/main" xmlns="" id="{00000000-0008-0000-0600-00000A020000}"/>
            </a:ext>
          </a:extLst>
        </xdr:cNvPr>
        <xdr:cNvSpPr txBox="1"/>
      </xdr:nvSpPr>
      <xdr:spPr>
        <a:xfrm>
          <a:off x="16370300" y="645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163854</xdr:rowOff>
    </xdr:from>
    <xdr:to>
      <xdr:col>22</xdr:col>
      <xdr:colOff>415925</xdr:colOff>
      <xdr:row>39</xdr:row>
      <xdr:rowOff>94004</xdr:rowOff>
    </xdr:to>
    <xdr:sp macro="" textlink="">
      <xdr:nvSpPr>
        <xdr:cNvPr id="523" name="円/楕円 522">
          <a:extLst>
            <a:ext uri="{FF2B5EF4-FFF2-40B4-BE49-F238E27FC236}">
              <a16:creationId xmlns:a16="http://schemas.microsoft.com/office/drawing/2014/main" xmlns="" id="{00000000-0008-0000-0600-00000B020000}"/>
            </a:ext>
          </a:extLst>
        </xdr:cNvPr>
        <xdr:cNvSpPr/>
      </xdr:nvSpPr>
      <xdr:spPr>
        <a:xfrm>
          <a:off x="15430500" y="66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85131</xdr:rowOff>
    </xdr:from>
    <xdr:ext cx="378565"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92017" y="677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159522</xdr:rowOff>
    </xdr:from>
    <xdr:to>
      <xdr:col>21</xdr:col>
      <xdr:colOff>212725</xdr:colOff>
      <xdr:row>39</xdr:row>
      <xdr:rowOff>89672</xdr:rowOff>
    </xdr:to>
    <xdr:sp macro="" textlink="">
      <xdr:nvSpPr>
        <xdr:cNvPr id="525" name="円/楕円 524">
          <a:extLst>
            <a:ext uri="{FF2B5EF4-FFF2-40B4-BE49-F238E27FC236}">
              <a16:creationId xmlns:a16="http://schemas.microsoft.com/office/drawing/2014/main" xmlns="" id="{00000000-0008-0000-0600-00000D020000}"/>
            </a:ext>
          </a:extLst>
        </xdr:cNvPr>
        <xdr:cNvSpPr/>
      </xdr:nvSpPr>
      <xdr:spPr>
        <a:xfrm>
          <a:off x="14541500" y="66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80799</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7" y="676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133028</xdr:rowOff>
    </xdr:from>
    <xdr:to>
      <xdr:col>20</xdr:col>
      <xdr:colOff>9525</xdr:colOff>
      <xdr:row>39</xdr:row>
      <xdr:rowOff>63178</xdr:rowOff>
    </xdr:to>
    <xdr:sp macro="" textlink="">
      <xdr:nvSpPr>
        <xdr:cNvPr id="527" name="円/楕円 526">
          <a:extLst>
            <a:ext uri="{FF2B5EF4-FFF2-40B4-BE49-F238E27FC236}">
              <a16:creationId xmlns:a16="http://schemas.microsoft.com/office/drawing/2014/main" xmlns="" id="{00000000-0008-0000-0600-00000F020000}"/>
            </a:ext>
          </a:extLst>
        </xdr:cNvPr>
        <xdr:cNvSpPr/>
      </xdr:nvSpPr>
      <xdr:spPr>
        <a:xfrm>
          <a:off x="13652500" y="66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79705</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468427" y="64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144347</xdr:rowOff>
    </xdr:from>
    <xdr:to>
      <xdr:col>18</xdr:col>
      <xdr:colOff>492125</xdr:colOff>
      <xdr:row>39</xdr:row>
      <xdr:rowOff>74497</xdr:rowOff>
    </xdr:to>
    <xdr:sp macro="" textlink="">
      <xdr:nvSpPr>
        <xdr:cNvPr id="529" name="円/楕円 528">
          <a:extLst>
            <a:ext uri="{FF2B5EF4-FFF2-40B4-BE49-F238E27FC236}">
              <a16:creationId xmlns:a16="http://schemas.microsoft.com/office/drawing/2014/main" xmlns="" id="{00000000-0008-0000-0600-000011020000}"/>
            </a:ext>
          </a:extLst>
        </xdr:cNvPr>
        <xdr:cNvSpPr/>
      </xdr:nvSpPr>
      <xdr:spPr>
        <a:xfrm>
          <a:off x="12763500" y="66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65624</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579427" y="675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xmlns=""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a:extLst>
            <a:ext uri="{FF2B5EF4-FFF2-40B4-BE49-F238E27FC236}">
              <a16:creationId xmlns:a16="http://schemas.microsoft.com/office/drawing/2014/main" xmlns="" id="{00000000-0008-0000-0600-00002D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a:extLst>
            <a:ext uri="{FF2B5EF4-FFF2-40B4-BE49-F238E27FC236}">
              <a16:creationId xmlns:a16="http://schemas.microsoft.com/office/drawing/2014/main" xmlns="" id="{00000000-0008-0000-0600-00002F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a:extLst>
            <a:ext uri="{FF2B5EF4-FFF2-40B4-BE49-F238E27FC236}">
              <a16:creationId xmlns:a16="http://schemas.microsoft.com/office/drawing/2014/main" xmlns="" id="{00000000-0008-0000-0600-000032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a:extLst>
            <a:ext uri="{FF2B5EF4-FFF2-40B4-BE49-F238E27FC236}">
              <a16:creationId xmlns:a16="http://schemas.microsoft.com/office/drawing/2014/main" xmlns="" id="{00000000-0008-0000-0600-000033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a:extLst>
            <a:ext uri="{FF2B5EF4-FFF2-40B4-BE49-F238E27FC236}">
              <a16:creationId xmlns:a16="http://schemas.microsoft.com/office/drawing/2014/main" xmlns="" id="{00000000-0008-0000-0600-000035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a:extLst>
            <a:ext uri="{FF2B5EF4-FFF2-40B4-BE49-F238E27FC236}">
              <a16:creationId xmlns:a16="http://schemas.microsoft.com/office/drawing/2014/main" xmlns="" id="{00000000-0008-0000-0600-000038020000}"/>
            </a:ext>
          </a:extLst>
        </xdr:cNvPr>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a:extLst>
            <a:ext uri="{FF2B5EF4-FFF2-40B4-BE49-F238E27FC236}">
              <a16:creationId xmlns:a16="http://schemas.microsoft.com/office/drawing/2014/main" xmlns="" id="{00000000-0008-0000-0600-00003B020000}"/>
            </a:ext>
          </a:extLst>
        </xdr:cNvPr>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a:extLst>
            <a:ext uri="{FF2B5EF4-FFF2-40B4-BE49-F238E27FC236}">
              <a16:creationId xmlns:a16="http://schemas.microsoft.com/office/drawing/2014/main" xmlns="" id="{00000000-0008-0000-0600-00003D020000}"/>
            </a:ext>
          </a:extLst>
        </xdr:cNvPr>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a:extLst>
            <a:ext uri="{FF2B5EF4-FFF2-40B4-BE49-F238E27FC236}">
              <a16:creationId xmlns:a16="http://schemas.microsoft.com/office/drawing/2014/main" xmlns="" id="{00000000-0008-0000-0600-000044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a:extLst>
            <a:ext uri="{FF2B5EF4-FFF2-40B4-BE49-F238E27FC236}">
              <a16:creationId xmlns:a16="http://schemas.microsoft.com/office/drawing/2014/main" xmlns="" id="{00000000-0008-0000-0600-000045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a:extLst>
            <a:ext uri="{FF2B5EF4-FFF2-40B4-BE49-F238E27FC236}">
              <a16:creationId xmlns:a16="http://schemas.microsoft.com/office/drawing/2014/main" xmlns="" id="{00000000-0008-0000-0600-000046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a:extLst>
            <a:ext uri="{FF2B5EF4-FFF2-40B4-BE49-F238E27FC236}">
              <a16:creationId xmlns:a16="http://schemas.microsoft.com/office/drawing/2014/main" xmlns="" id="{00000000-0008-0000-0600-000048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a:extLst>
            <a:ext uri="{FF2B5EF4-FFF2-40B4-BE49-F238E27FC236}">
              <a16:creationId xmlns:a16="http://schemas.microsoft.com/office/drawing/2014/main" xmlns="" id="{00000000-0008-0000-0600-00004A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a:extLst>
            <a:ext uri="{FF2B5EF4-FFF2-40B4-BE49-F238E27FC236}">
              <a16:creationId xmlns:a16="http://schemas.microsoft.com/office/drawing/2014/main" xmlns="" id="{00000000-0008-0000-0600-00004C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55183</xdr:rowOff>
    </xdr:from>
    <xdr:to>
      <xdr:col>23</xdr:col>
      <xdr:colOff>517525</xdr:colOff>
      <xdr:row>75</xdr:row>
      <xdr:rowOff>125364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2913933"/>
          <a:ext cx="8382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a:extLst>
            <a:ext uri="{FF2B5EF4-FFF2-40B4-BE49-F238E27FC236}">
              <a16:creationId xmlns:a16="http://schemas.microsoft.com/office/drawing/2014/main" xmlns="" id="{00000000-0008-0000-0600-00006E020000}"/>
            </a:ext>
          </a:extLst>
        </xdr:cNvPr>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125364</xdr:rowOff>
    </xdr:from>
    <xdr:to>
      <xdr:col>22</xdr:col>
      <xdr:colOff>365125</xdr:colOff>
      <xdr:row>75</xdr:row>
      <xdr:rowOff>134181</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2984114"/>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136383</xdr:rowOff>
    </xdr:from>
    <xdr:to>
      <xdr:col>22</xdr:col>
      <xdr:colOff>415925</xdr:colOff>
      <xdr:row>75</xdr:row>
      <xdr:rowOff>66533</xdr:rowOff>
    </xdr:to>
    <xdr:sp macro="" textlink="">
      <xdr:nvSpPr>
        <xdr:cNvPr id="624" name="フローチャート : 判断 623">
          <a:extLst>
            <a:ext uri="{FF2B5EF4-FFF2-40B4-BE49-F238E27FC236}">
              <a16:creationId xmlns:a16="http://schemas.microsoft.com/office/drawing/2014/main" xmlns="" id="{00000000-0008-0000-0600-000070020000}"/>
            </a:ext>
          </a:extLst>
        </xdr:cNvPr>
        <xdr:cNvSpPr/>
      </xdr:nvSpPr>
      <xdr:spPr>
        <a:xfrm>
          <a:off x="15430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83060</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25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134181</xdr:rowOff>
    </xdr:from>
    <xdr:to>
      <xdr:col>21</xdr:col>
      <xdr:colOff>161925</xdr:colOff>
      <xdr:row>75</xdr:row>
      <xdr:rowOff>153808</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2992931"/>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a:extLst>
            <a:ext uri="{FF2B5EF4-FFF2-40B4-BE49-F238E27FC236}">
              <a16:creationId xmlns:a16="http://schemas.microsoft.com/office/drawing/2014/main" xmlns="" id="{00000000-0008-0000-0600-000073020000}"/>
            </a:ext>
          </a:extLst>
        </xdr:cNvPr>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153808</xdr:rowOff>
    </xdr:from>
    <xdr:to>
      <xdr:col>19</xdr:col>
      <xdr:colOff>644525</xdr:colOff>
      <xdr:row>75</xdr:row>
      <xdr:rowOff>165444</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2814300" y="13012558"/>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a:extLst>
            <a:ext uri="{FF2B5EF4-FFF2-40B4-BE49-F238E27FC236}">
              <a16:creationId xmlns:a16="http://schemas.microsoft.com/office/drawing/2014/main" xmlns="" id="{00000000-0008-0000-0600-000076020000}"/>
            </a:ext>
          </a:extLst>
        </xdr:cNvPr>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a:extLst>
            <a:ext uri="{FF2B5EF4-FFF2-40B4-BE49-F238E27FC236}">
              <a16:creationId xmlns:a16="http://schemas.microsoft.com/office/drawing/2014/main" xmlns="" id="{00000000-0008-0000-0600-000078020000}"/>
            </a:ext>
          </a:extLst>
        </xdr:cNvPr>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4383</xdr:rowOff>
    </xdr:from>
    <xdr:to>
      <xdr:col>23</xdr:col>
      <xdr:colOff>568325</xdr:colOff>
      <xdr:row>75</xdr:row>
      <xdr:rowOff>105983</xdr:rowOff>
    </xdr:to>
    <xdr:sp macro="" textlink="">
      <xdr:nvSpPr>
        <xdr:cNvPr id="639" name="円/楕円 638">
          <a:extLst>
            <a:ext uri="{FF2B5EF4-FFF2-40B4-BE49-F238E27FC236}">
              <a16:creationId xmlns:a16="http://schemas.microsoft.com/office/drawing/2014/main" xmlns="" id="{00000000-0008-0000-0600-00007F020000}"/>
            </a:ext>
          </a:extLst>
        </xdr:cNvPr>
        <xdr:cNvSpPr/>
      </xdr:nvSpPr>
      <xdr:spPr>
        <a:xfrm>
          <a:off x="16268700" y="128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27260</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271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67,014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74564</xdr:rowOff>
    </xdr:from>
    <xdr:to>
      <xdr:col>22</xdr:col>
      <xdr:colOff>415925</xdr:colOff>
      <xdr:row>76</xdr:row>
      <xdr:rowOff>4713</xdr:rowOff>
    </xdr:to>
    <xdr:sp macro="" textlink="">
      <xdr:nvSpPr>
        <xdr:cNvPr id="641" name="円/楕円 640">
          <a:extLst>
            <a:ext uri="{FF2B5EF4-FFF2-40B4-BE49-F238E27FC236}">
              <a16:creationId xmlns:a16="http://schemas.microsoft.com/office/drawing/2014/main" xmlns="" id="{00000000-0008-0000-0600-000081020000}"/>
            </a:ext>
          </a:extLst>
        </xdr:cNvPr>
        <xdr:cNvSpPr/>
      </xdr:nvSpPr>
      <xdr:spPr>
        <a:xfrm>
          <a:off x="15430500" y="12933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167290</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0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83381</xdr:rowOff>
    </xdr:from>
    <xdr:to>
      <xdr:col>21</xdr:col>
      <xdr:colOff>212725</xdr:colOff>
      <xdr:row>76</xdr:row>
      <xdr:rowOff>13531</xdr:rowOff>
    </xdr:to>
    <xdr:sp macro="" textlink="">
      <xdr:nvSpPr>
        <xdr:cNvPr id="643" name="円/楕円 642">
          <a:extLst>
            <a:ext uri="{FF2B5EF4-FFF2-40B4-BE49-F238E27FC236}">
              <a16:creationId xmlns:a16="http://schemas.microsoft.com/office/drawing/2014/main" xmlns="" id="{00000000-0008-0000-0600-000083020000}"/>
            </a:ext>
          </a:extLst>
        </xdr:cNvPr>
        <xdr:cNvSpPr/>
      </xdr:nvSpPr>
      <xdr:spPr>
        <a:xfrm>
          <a:off x="14541500" y="129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4658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0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103008</xdr:rowOff>
    </xdr:from>
    <xdr:to>
      <xdr:col>20</xdr:col>
      <xdr:colOff>9525</xdr:colOff>
      <xdr:row>76</xdr:row>
      <xdr:rowOff>33158</xdr:rowOff>
    </xdr:to>
    <xdr:sp macro="" textlink="">
      <xdr:nvSpPr>
        <xdr:cNvPr id="645" name="円/楕円 644">
          <a:extLst>
            <a:ext uri="{FF2B5EF4-FFF2-40B4-BE49-F238E27FC236}">
              <a16:creationId xmlns:a16="http://schemas.microsoft.com/office/drawing/2014/main" xmlns="" id="{00000000-0008-0000-0600-000085020000}"/>
            </a:ext>
          </a:extLst>
        </xdr:cNvPr>
        <xdr:cNvSpPr/>
      </xdr:nvSpPr>
      <xdr:spPr>
        <a:xfrm>
          <a:off x="13652500" y="129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24285</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0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114645</xdr:rowOff>
    </xdr:from>
    <xdr:to>
      <xdr:col>18</xdr:col>
      <xdr:colOff>492125</xdr:colOff>
      <xdr:row>76</xdr:row>
      <xdr:rowOff>44794</xdr:rowOff>
    </xdr:to>
    <xdr:sp macro="" textlink="">
      <xdr:nvSpPr>
        <xdr:cNvPr id="647" name="円/楕円 646">
          <a:extLst>
            <a:ext uri="{FF2B5EF4-FFF2-40B4-BE49-F238E27FC236}">
              <a16:creationId xmlns:a16="http://schemas.microsoft.com/office/drawing/2014/main" xmlns="" id="{00000000-0008-0000-0600-000087020000}"/>
            </a:ext>
          </a:extLst>
        </xdr:cNvPr>
        <xdr:cNvSpPr/>
      </xdr:nvSpPr>
      <xdr:spPr>
        <a:xfrm>
          <a:off x="12763500" y="12973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35921</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0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118298</xdr:rowOff>
    </xdr:from>
    <xdr:to>
      <xdr:col>23</xdr:col>
      <xdr:colOff>517525</xdr:colOff>
      <xdr:row>98</xdr:row>
      <xdr:rowOff>48369</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5481300" y="16748948"/>
          <a:ext cx="838200" cy="10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a:extLst>
            <a:ext uri="{FF2B5EF4-FFF2-40B4-BE49-F238E27FC236}">
              <a16:creationId xmlns:a16="http://schemas.microsoft.com/office/drawing/2014/main" xmlns="" id="{00000000-0008-0000-0600-0000A5020000}"/>
            </a:ext>
          </a:extLst>
        </xdr:cNvPr>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48369</xdr:rowOff>
    </xdr:from>
    <xdr:to>
      <xdr:col>22</xdr:col>
      <xdr:colOff>365125</xdr:colOff>
      <xdr:row>98</xdr:row>
      <xdr:rowOff>127864</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4592300" y="16850469"/>
          <a:ext cx="889000" cy="7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168142</xdr:rowOff>
    </xdr:from>
    <xdr:to>
      <xdr:col>22</xdr:col>
      <xdr:colOff>415925</xdr:colOff>
      <xdr:row>98</xdr:row>
      <xdr:rowOff>98292</xdr:rowOff>
    </xdr:to>
    <xdr:sp macro="" textlink="">
      <xdr:nvSpPr>
        <xdr:cNvPr id="679" name="フローチャート : 判断 678">
          <a:extLst>
            <a:ext uri="{FF2B5EF4-FFF2-40B4-BE49-F238E27FC236}">
              <a16:creationId xmlns:a16="http://schemas.microsoft.com/office/drawing/2014/main" xmlns="" id="{00000000-0008-0000-0600-0000A7020000}"/>
            </a:ext>
          </a:extLst>
        </xdr:cNvPr>
        <xdr:cNvSpPr/>
      </xdr:nvSpPr>
      <xdr:spPr>
        <a:xfrm>
          <a:off x="15430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114819</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57491</xdr:rowOff>
    </xdr:from>
    <xdr:to>
      <xdr:col>21</xdr:col>
      <xdr:colOff>161925</xdr:colOff>
      <xdr:row>98</xdr:row>
      <xdr:rowOff>127864</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3703300" y="16859591"/>
          <a:ext cx="889000" cy="7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a:extLst>
            <a:ext uri="{FF2B5EF4-FFF2-40B4-BE49-F238E27FC236}">
              <a16:creationId xmlns:a16="http://schemas.microsoft.com/office/drawing/2014/main" xmlns="" id="{00000000-0008-0000-0600-0000AA020000}"/>
            </a:ext>
          </a:extLst>
        </xdr:cNvPr>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57491</xdr:rowOff>
    </xdr:from>
    <xdr:to>
      <xdr:col>19</xdr:col>
      <xdr:colOff>644525</xdr:colOff>
      <xdr:row>98</xdr:row>
      <xdr:rowOff>127479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2814300" y="16859591"/>
          <a:ext cx="889000" cy="6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a:extLst>
            <a:ext uri="{FF2B5EF4-FFF2-40B4-BE49-F238E27FC236}">
              <a16:creationId xmlns:a16="http://schemas.microsoft.com/office/drawing/2014/main" xmlns="" id="{00000000-0008-0000-0600-0000AD020000}"/>
            </a:ext>
          </a:extLst>
        </xdr:cNvPr>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a:extLst>
            <a:ext uri="{FF2B5EF4-FFF2-40B4-BE49-F238E27FC236}">
              <a16:creationId xmlns:a16="http://schemas.microsoft.com/office/drawing/2014/main" xmlns="" id="{00000000-0008-0000-0600-0000AF020000}"/>
            </a:ext>
          </a:extLst>
        </xdr:cNvPr>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67498</xdr:rowOff>
    </xdr:from>
    <xdr:to>
      <xdr:col>23</xdr:col>
      <xdr:colOff>568325</xdr:colOff>
      <xdr:row>97</xdr:row>
      <xdr:rowOff>169098</xdr:rowOff>
    </xdr:to>
    <xdr:sp macro="" textlink="">
      <xdr:nvSpPr>
        <xdr:cNvPr id="694" name="円/楕円 693">
          <a:extLst>
            <a:ext uri="{FF2B5EF4-FFF2-40B4-BE49-F238E27FC236}">
              <a16:creationId xmlns:a16="http://schemas.microsoft.com/office/drawing/2014/main" xmlns="" id="{00000000-0008-0000-0600-0000B6020000}"/>
            </a:ext>
          </a:extLst>
        </xdr:cNvPr>
        <xdr:cNvSpPr/>
      </xdr:nvSpPr>
      <xdr:spPr>
        <a:xfrm>
          <a:off x="16268700" y="166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90375</xdr:rowOff>
    </xdr:from>
    <xdr:ext cx="534377"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5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169019</xdr:rowOff>
    </xdr:from>
    <xdr:to>
      <xdr:col>22</xdr:col>
      <xdr:colOff>415925</xdr:colOff>
      <xdr:row>98</xdr:row>
      <xdr:rowOff>99169</xdr:rowOff>
    </xdr:to>
    <xdr:sp macro="" textlink="">
      <xdr:nvSpPr>
        <xdr:cNvPr id="696" name="円/楕円 695">
          <a:extLst>
            <a:ext uri="{FF2B5EF4-FFF2-40B4-BE49-F238E27FC236}">
              <a16:creationId xmlns:a16="http://schemas.microsoft.com/office/drawing/2014/main" xmlns="" id="{00000000-0008-0000-0600-0000B8020000}"/>
            </a:ext>
          </a:extLst>
        </xdr:cNvPr>
        <xdr:cNvSpPr/>
      </xdr:nvSpPr>
      <xdr:spPr>
        <a:xfrm>
          <a:off x="15430500" y="167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90296</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14111" y="168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77064</xdr:rowOff>
    </xdr:from>
    <xdr:to>
      <xdr:col>21</xdr:col>
      <xdr:colOff>212725</xdr:colOff>
      <xdr:row>99</xdr:row>
      <xdr:rowOff>7214</xdr:rowOff>
    </xdr:to>
    <xdr:sp macro="" textlink="">
      <xdr:nvSpPr>
        <xdr:cNvPr id="698" name="円/楕円 697">
          <a:extLst>
            <a:ext uri="{FF2B5EF4-FFF2-40B4-BE49-F238E27FC236}">
              <a16:creationId xmlns:a16="http://schemas.microsoft.com/office/drawing/2014/main" xmlns="" id="{00000000-0008-0000-0600-0000BA020000}"/>
            </a:ext>
          </a:extLst>
        </xdr:cNvPr>
        <xdr:cNvSpPr/>
      </xdr:nvSpPr>
      <xdr:spPr>
        <a:xfrm>
          <a:off x="14541500" y="1687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169791</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57427" y="1697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6691</xdr:rowOff>
    </xdr:from>
    <xdr:to>
      <xdr:col>20</xdr:col>
      <xdr:colOff>9525</xdr:colOff>
      <xdr:row>98</xdr:row>
      <xdr:rowOff>108291</xdr:rowOff>
    </xdr:to>
    <xdr:sp macro="" textlink="">
      <xdr:nvSpPr>
        <xdr:cNvPr id="700" name="円/楕円 699">
          <a:extLst>
            <a:ext uri="{FF2B5EF4-FFF2-40B4-BE49-F238E27FC236}">
              <a16:creationId xmlns:a16="http://schemas.microsoft.com/office/drawing/2014/main" xmlns="" id="{00000000-0008-0000-0600-0000BC020000}"/>
            </a:ext>
          </a:extLst>
        </xdr:cNvPr>
        <xdr:cNvSpPr/>
      </xdr:nvSpPr>
      <xdr:spPr>
        <a:xfrm>
          <a:off x="13652500" y="1680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99418</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90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76679</xdr:rowOff>
    </xdr:from>
    <xdr:to>
      <xdr:col>18</xdr:col>
      <xdr:colOff>492125</xdr:colOff>
      <xdr:row>99</xdr:row>
      <xdr:rowOff>6829</xdr:rowOff>
    </xdr:to>
    <xdr:sp macro="" textlink="">
      <xdr:nvSpPr>
        <xdr:cNvPr id="702" name="円/楕円 701">
          <a:extLst>
            <a:ext uri="{FF2B5EF4-FFF2-40B4-BE49-F238E27FC236}">
              <a16:creationId xmlns:a16="http://schemas.microsoft.com/office/drawing/2014/main" xmlns="" id="{00000000-0008-0000-0600-0000BE020000}"/>
            </a:ext>
          </a:extLst>
        </xdr:cNvPr>
        <xdr:cNvSpPr/>
      </xdr:nvSpPr>
      <xdr:spPr>
        <a:xfrm>
          <a:off x="12763500" y="168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169406</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79427" y="169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35550</xdr:rowOff>
    </xdr:from>
    <xdr:to>
      <xdr:col>32</xdr:col>
      <xdr:colOff>187325</xdr:colOff>
      <xdr:row>38</xdr:row>
      <xdr:rowOff>38339</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1323300" y="6550650"/>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a:extLst>
            <a:ext uri="{FF2B5EF4-FFF2-40B4-BE49-F238E27FC236}">
              <a16:creationId xmlns:a16="http://schemas.microsoft.com/office/drawing/2014/main" xmlns="" id="{00000000-0008-0000-0600-0000DC020000}"/>
            </a:ext>
          </a:extLst>
        </xdr:cNvPr>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112862</xdr:rowOff>
    </xdr:from>
    <xdr:to>
      <xdr:col>31</xdr:col>
      <xdr:colOff>34925</xdr:colOff>
      <xdr:row>38</xdr:row>
      <xdr:rowOff>38339</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456512"/>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10993</xdr:rowOff>
    </xdr:from>
    <xdr:to>
      <xdr:col>31</xdr:col>
      <xdr:colOff>85725</xdr:colOff>
      <xdr:row>38</xdr:row>
      <xdr:rowOff>112593</xdr:rowOff>
    </xdr:to>
    <xdr:sp macro="" textlink="">
      <xdr:nvSpPr>
        <xdr:cNvPr id="734" name="フローチャート : 判断 733">
          <a:extLst>
            <a:ext uri="{FF2B5EF4-FFF2-40B4-BE49-F238E27FC236}">
              <a16:creationId xmlns:a16="http://schemas.microsoft.com/office/drawing/2014/main" xmlns="" id="{00000000-0008-0000-0600-0000DE020000}"/>
            </a:ext>
          </a:extLst>
        </xdr:cNvPr>
        <xdr:cNvSpPr/>
      </xdr:nvSpPr>
      <xdr:spPr>
        <a:xfrm>
          <a:off x="21272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103720</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088427"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112862</xdr:rowOff>
    </xdr:from>
    <xdr:to>
      <xdr:col>29</xdr:col>
      <xdr:colOff>517525</xdr:colOff>
      <xdr:row>37</xdr:row>
      <xdr:rowOff>166721</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19545300" y="6456512"/>
          <a:ext cx="889000" cy="5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a:extLst>
            <a:ext uri="{FF2B5EF4-FFF2-40B4-BE49-F238E27FC236}">
              <a16:creationId xmlns:a16="http://schemas.microsoft.com/office/drawing/2014/main" xmlns="" id="{00000000-0008-0000-0600-0000E1020000}"/>
            </a:ext>
          </a:extLst>
        </xdr:cNvPr>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101343</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199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116017</xdr:rowOff>
    </xdr:from>
    <xdr:to>
      <xdr:col>28</xdr:col>
      <xdr:colOff>314325</xdr:colOff>
      <xdr:row>37</xdr:row>
      <xdr:rowOff>166721</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459667"/>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a:extLst>
            <a:ext uri="{FF2B5EF4-FFF2-40B4-BE49-F238E27FC236}">
              <a16:creationId xmlns:a16="http://schemas.microsoft.com/office/drawing/2014/main" xmlns="" id="{00000000-0008-0000-0600-0000E4020000}"/>
            </a:ext>
          </a:extLst>
        </xdr:cNvPr>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110076</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a:extLst>
            <a:ext uri="{FF2B5EF4-FFF2-40B4-BE49-F238E27FC236}">
              <a16:creationId xmlns:a16="http://schemas.microsoft.com/office/drawing/2014/main" xmlns="" id="{00000000-0008-0000-0600-0000E6020000}"/>
            </a:ext>
          </a:extLst>
        </xdr:cNvPr>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111538</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21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156200</xdr:rowOff>
    </xdr:from>
    <xdr:to>
      <xdr:col>32</xdr:col>
      <xdr:colOff>238125</xdr:colOff>
      <xdr:row>38</xdr:row>
      <xdr:rowOff>86350</xdr:rowOff>
    </xdr:to>
    <xdr:sp macro="" textlink="">
      <xdr:nvSpPr>
        <xdr:cNvPr id="749" name="円/楕円 748">
          <a:extLst>
            <a:ext uri="{FF2B5EF4-FFF2-40B4-BE49-F238E27FC236}">
              <a16:creationId xmlns:a16="http://schemas.microsoft.com/office/drawing/2014/main" xmlns="" id="{00000000-0008-0000-0600-0000ED020000}"/>
            </a:ext>
          </a:extLst>
        </xdr:cNvPr>
        <xdr:cNvSpPr/>
      </xdr:nvSpPr>
      <xdr:spPr>
        <a:xfrm>
          <a:off x="221107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117665</xdr:rowOff>
    </xdr:from>
    <xdr:ext cx="469744"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4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158989</xdr:rowOff>
    </xdr:from>
    <xdr:to>
      <xdr:col>31</xdr:col>
      <xdr:colOff>85725</xdr:colOff>
      <xdr:row>38</xdr:row>
      <xdr:rowOff>89139</xdr:rowOff>
    </xdr:to>
    <xdr:sp macro="" textlink="">
      <xdr:nvSpPr>
        <xdr:cNvPr id="751" name="円/楕円 750">
          <a:extLst>
            <a:ext uri="{FF2B5EF4-FFF2-40B4-BE49-F238E27FC236}">
              <a16:creationId xmlns:a16="http://schemas.microsoft.com/office/drawing/2014/main" xmlns="" id="{00000000-0008-0000-0600-0000EF020000}"/>
            </a:ext>
          </a:extLst>
        </xdr:cNvPr>
        <xdr:cNvSpPr/>
      </xdr:nvSpPr>
      <xdr:spPr>
        <a:xfrm>
          <a:off x="21272500" y="6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105666</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088427" y="6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62062</xdr:rowOff>
    </xdr:from>
    <xdr:to>
      <xdr:col>29</xdr:col>
      <xdr:colOff>568325</xdr:colOff>
      <xdr:row>37</xdr:row>
      <xdr:rowOff>163663</xdr:rowOff>
    </xdr:to>
    <xdr:sp macro="" textlink="">
      <xdr:nvSpPr>
        <xdr:cNvPr id="753" name="円/楕円 752">
          <a:extLst>
            <a:ext uri="{FF2B5EF4-FFF2-40B4-BE49-F238E27FC236}">
              <a16:creationId xmlns:a16="http://schemas.microsoft.com/office/drawing/2014/main" xmlns="" id="{00000000-0008-0000-0600-0000F1020000}"/>
            </a:ext>
          </a:extLst>
        </xdr:cNvPr>
        <xdr:cNvSpPr/>
      </xdr:nvSpPr>
      <xdr:spPr>
        <a:xfrm>
          <a:off x="20383500" y="640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8739</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199427" y="61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115920</xdr:rowOff>
    </xdr:from>
    <xdr:to>
      <xdr:col>28</xdr:col>
      <xdr:colOff>365125</xdr:colOff>
      <xdr:row>38</xdr:row>
      <xdr:rowOff>46070</xdr:rowOff>
    </xdr:to>
    <xdr:sp macro="" textlink="">
      <xdr:nvSpPr>
        <xdr:cNvPr id="755" name="円/楕円 754">
          <a:extLst>
            <a:ext uri="{FF2B5EF4-FFF2-40B4-BE49-F238E27FC236}">
              <a16:creationId xmlns:a16="http://schemas.microsoft.com/office/drawing/2014/main" xmlns="" id="{00000000-0008-0000-0600-0000F3020000}"/>
            </a:ext>
          </a:extLst>
        </xdr:cNvPr>
        <xdr:cNvSpPr/>
      </xdr:nvSpPr>
      <xdr:spPr>
        <a:xfrm>
          <a:off x="19494500" y="64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62597</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10427" y="623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65217</xdr:rowOff>
    </xdr:from>
    <xdr:to>
      <xdr:col>27</xdr:col>
      <xdr:colOff>161925</xdr:colOff>
      <xdr:row>37</xdr:row>
      <xdr:rowOff>166817</xdr:rowOff>
    </xdr:to>
    <xdr:sp macro="" textlink="">
      <xdr:nvSpPr>
        <xdr:cNvPr id="757" name="円/楕円 756">
          <a:extLst>
            <a:ext uri="{FF2B5EF4-FFF2-40B4-BE49-F238E27FC236}">
              <a16:creationId xmlns:a16="http://schemas.microsoft.com/office/drawing/2014/main" xmlns="" id="{00000000-0008-0000-0600-0000F5020000}"/>
            </a:ext>
          </a:extLst>
        </xdr:cNvPr>
        <xdr:cNvSpPr/>
      </xdr:nvSpPr>
      <xdr:spPr>
        <a:xfrm>
          <a:off x="18605500" y="64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11894</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421427" y="618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a:extLst>
            <a:ext uri="{FF2B5EF4-FFF2-40B4-BE49-F238E27FC236}">
              <a16:creationId xmlns:a16="http://schemas.microsoft.com/office/drawing/2014/main" xmlns=""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a:extLst>
            <a:ext uri="{FF2B5EF4-FFF2-40B4-BE49-F238E27FC236}">
              <a16:creationId xmlns:a16="http://schemas.microsoft.com/office/drawing/2014/main" xmlns=""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a:extLst>
            <a:ext uri="{FF2B5EF4-FFF2-40B4-BE49-F238E27FC236}">
              <a16:creationId xmlns:a16="http://schemas.microsoft.com/office/drawing/2014/main" xmlns="" id="{00000000-0008-0000-0600-000011030000}"/>
            </a:ext>
          </a:extLst>
        </xdr:cNvPr>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101181</xdr:rowOff>
    </xdr:from>
    <xdr:to>
      <xdr:col>32</xdr:col>
      <xdr:colOff>187325</xdr:colOff>
      <xdr:row>58</xdr:row>
      <xdr:rowOff>102667</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1323300" y="10045281"/>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a:extLst>
            <a:ext uri="{FF2B5EF4-FFF2-40B4-BE49-F238E27FC236}">
              <a16:creationId xmlns:a16="http://schemas.microsoft.com/office/drawing/2014/main" xmlns="" id="{00000000-0008-0000-0600-000014030000}"/>
            </a:ext>
          </a:extLst>
        </xdr:cNvPr>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a:extLst>
            <a:ext uri="{FF2B5EF4-FFF2-40B4-BE49-F238E27FC236}">
              <a16:creationId xmlns:a16="http://schemas.microsoft.com/office/drawing/2014/main" xmlns="" id="{00000000-0008-0000-0600-000015030000}"/>
            </a:ext>
          </a:extLst>
        </xdr:cNvPr>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45707</xdr:rowOff>
    </xdr:from>
    <xdr:to>
      <xdr:col>31</xdr:col>
      <xdr:colOff>34925</xdr:colOff>
      <xdr:row>58</xdr:row>
      <xdr:rowOff>102667</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0434300" y="9304007"/>
          <a:ext cx="889000" cy="7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85281</xdr:rowOff>
    </xdr:from>
    <xdr:to>
      <xdr:col>31</xdr:col>
      <xdr:colOff>85725</xdr:colOff>
      <xdr:row>58</xdr:row>
      <xdr:rowOff>15431</xdr:rowOff>
    </xdr:to>
    <xdr:sp macro="" textlink="">
      <xdr:nvSpPr>
        <xdr:cNvPr id="791" name="フローチャート : 判断 790">
          <a:extLst>
            <a:ext uri="{FF2B5EF4-FFF2-40B4-BE49-F238E27FC236}">
              <a16:creationId xmlns:a16="http://schemas.microsoft.com/office/drawing/2014/main" xmlns="" id="{00000000-0008-0000-0600-000017030000}"/>
            </a:ext>
          </a:extLst>
        </xdr:cNvPr>
        <xdr:cNvSpPr/>
      </xdr:nvSpPr>
      <xdr:spPr>
        <a:xfrm>
          <a:off x="21272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31958</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1088427" y="96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45707</xdr:rowOff>
    </xdr:from>
    <xdr:to>
      <xdr:col>29</xdr:col>
      <xdr:colOff>517525</xdr:colOff>
      <xdr:row>58</xdr:row>
      <xdr:rowOff>106438</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19545300" y="9304007"/>
          <a:ext cx="889000" cy="74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a:extLst>
            <a:ext uri="{FF2B5EF4-FFF2-40B4-BE49-F238E27FC236}">
              <a16:creationId xmlns:a16="http://schemas.microsoft.com/office/drawing/2014/main" xmlns="" id="{00000000-0008-0000-0600-00001A030000}"/>
            </a:ext>
          </a:extLst>
        </xdr:cNvPr>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166616</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199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106438</xdr:rowOff>
    </xdr:from>
    <xdr:to>
      <xdr:col>28</xdr:col>
      <xdr:colOff>314325</xdr:colOff>
      <xdr:row>58</xdr:row>
      <xdr:rowOff>107924</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18656300" y="1005053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a:extLst>
            <a:ext uri="{FF2B5EF4-FFF2-40B4-BE49-F238E27FC236}">
              <a16:creationId xmlns:a16="http://schemas.microsoft.com/office/drawing/2014/main" xmlns="" id="{00000000-0008-0000-0600-00001D030000}"/>
            </a:ext>
          </a:extLst>
        </xdr:cNvPr>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a:extLst>
            <a:ext uri="{FF2B5EF4-FFF2-40B4-BE49-F238E27FC236}">
              <a16:creationId xmlns:a16="http://schemas.microsoft.com/office/drawing/2014/main" xmlns="" id="{00000000-0008-0000-0600-00001F030000}"/>
            </a:ext>
          </a:extLst>
        </xdr:cNvPr>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50381</xdr:rowOff>
    </xdr:from>
    <xdr:to>
      <xdr:col>32</xdr:col>
      <xdr:colOff>238125</xdr:colOff>
      <xdr:row>58</xdr:row>
      <xdr:rowOff>151981</xdr:rowOff>
    </xdr:to>
    <xdr:sp macro="" textlink="">
      <xdr:nvSpPr>
        <xdr:cNvPr id="806" name="円/楕円 805">
          <a:extLst>
            <a:ext uri="{FF2B5EF4-FFF2-40B4-BE49-F238E27FC236}">
              <a16:creationId xmlns:a16="http://schemas.microsoft.com/office/drawing/2014/main" xmlns="" id="{00000000-0008-0000-0600-000026030000}"/>
            </a:ext>
          </a:extLst>
        </xdr:cNvPr>
        <xdr:cNvSpPr/>
      </xdr:nvSpPr>
      <xdr:spPr>
        <a:xfrm>
          <a:off x="22110700" y="99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136758</xdr:rowOff>
    </xdr:from>
    <xdr:ext cx="469744" cy="259045"/>
    <xdr:sp macro="" textlink="">
      <xdr:nvSpPr>
        <xdr:cNvPr id="807" name="貸付金該当値テキスト">
          <a:extLst>
            <a:ext uri="{FF2B5EF4-FFF2-40B4-BE49-F238E27FC236}">
              <a16:creationId xmlns:a16="http://schemas.microsoft.com/office/drawing/2014/main" xmlns="" id="{00000000-0008-0000-0600-000027030000}"/>
            </a:ext>
          </a:extLst>
        </xdr:cNvPr>
        <xdr:cNvSpPr txBox="1"/>
      </xdr:nvSpPr>
      <xdr:spPr>
        <a:xfrm>
          <a:off x="22212300" y="990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51867</xdr:rowOff>
    </xdr:from>
    <xdr:to>
      <xdr:col>31</xdr:col>
      <xdr:colOff>85725</xdr:colOff>
      <xdr:row>58</xdr:row>
      <xdr:rowOff>153467</xdr:rowOff>
    </xdr:to>
    <xdr:sp macro="" textlink="">
      <xdr:nvSpPr>
        <xdr:cNvPr id="808" name="円/楕円 807">
          <a:extLst>
            <a:ext uri="{FF2B5EF4-FFF2-40B4-BE49-F238E27FC236}">
              <a16:creationId xmlns:a16="http://schemas.microsoft.com/office/drawing/2014/main" xmlns="" id="{00000000-0008-0000-0600-000028030000}"/>
            </a:ext>
          </a:extLst>
        </xdr:cNvPr>
        <xdr:cNvSpPr/>
      </xdr:nvSpPr>
      <xdr:spPr>
        <a:xfrm>
          <a:off x="21272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144594</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088427" y="100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166357</xdr:rowOff>
    </xdr:from>
    <xdr:to>
      <xdr:col>29</xdr:col>
      <xdr:colOff>568325</xdr:colOff>
      <xdr:row>54</xdr:row>
      <xdr:rowOff>96507</xdr:rowOff>
    </xdr:to>
    <xdr:sp macro="" textlink="">
      <xdr:nvSpPr>
        <xdr:cNvPr id="810" name="円/楕円 809">
          <a:extLst>
            <a:ext uri="{FF2B5EF4-FFF2-40B4-BE49-F238E27FC236}">
              <a16:creationId xmlns:a16="http://schemas.microsoft.com/office/drawing/2014/main" xmlns="" id="{00000000-0008-0000-0600-00002A030000}"/>
            </a:ext>
          </a:extLst>
        </xdr:cNvPr>
        <xdr:cNvSpPr/>
      </xdr:nvSpPr>
      <xdr:spPr>
        <a:xfrm>
          <a:off x="20383500" y="92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113034</xdr:rowOff>
    </xdr:from>
    <xdr:ext cx="534377"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167111" y="90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55638</xdr:rowOff>
    </xdr:from>
    <xdr:to>
      <xdr:col>28</xdr:col>
      <xdr:colOff>365125</xdr:colOff>
      <xdr:row>58</xdr:row>
      <xdr:rowOff>157238</xdr:rowOff>
    </xdr:to>
    <xdr:sp macro="" textlink="">
      <xdr:nvSpPr>
        <xdr:cNvPr id="812" name="円/楕円 811">
          <a:extLst>
            <a:ext uri="{FF2B5EF4-FFF2-40B4-BE49-F238E27FC236}">
              <a16:creationId xmlns:a16="http://schemas.microsoft.com/office/drawing/2014/main" xmlns="" id="{00000000-0008-0000-0600-00002C030000}"/>
            </a:ext>
          </a:extLst>
        </xdr:cNvPr>
        <xdr:cNvSpPr/>
      </xdr:nvSpPr>
      <xdr:spPr>
        <a:xfrm>
          <a:off x="19494500" y="99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148365</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10427"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57124</xdr:rowOff>
    </xdr:from>
    <xdr:to>
      <xdr:col>27</xdr:col>
      <xdr:colOff>161925</xdr:colOff>
      <xdr:row>58</xdr:row>
      <xdr:rowOff>158724</xdr:rowOff>
    </xdr:to>
    <xdr:sp macro="" textlink="">
      <xdr:nvSpPr>
        <xdr:cNvPr id="814" name="円/楕円 813">
          <a:extLst>
            <a:ext uri="{FF2B5EF4-FFF2-40B4-BE49-F238E27FC236}">
              <a16:creationId xmlns:a16="http://schemas.microsoft.com/office/drawing/2014/main" xmlns="" id="{00000000-0008-0000-0600-00002E030000}"/>
            </a:ext>
          </a:extLst>
        </xdr:cNvPr>
        <xdr:cNvSpPr/>
      </xdr:nvSpPr>
      <xdr:spPr>
        <a:xfrm>
          <a:off x="18605500" y="100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149851</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421427" y="100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51,221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75311</xdr:rowOff>
    </xdr:from>
    <xdr:to>
      <xdr:col>32</xdr:col>
      <xdr:colOff>187325</xdr:colOff>
      <xdr:row>74</xdr:row>
      <xdr:rowOff>114306</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1323300" y="12762611"/>
          <a:ext cx="8382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a:extLst>
            <a:ext uri="{FF2B5EF4-FFF2-40B4-BE49-F238E27FC236}">
              <a16:creationId xmlns:a16="http://schemas.microsoft.com/office/drawing/2014/main" xmlns="" id="{00000000-0008-0000-0600-00004F030000}"/>
            </a:ext>
          </a:extLst>
        </xdr:cNvPr>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114306</xdr:rowOff>
    </xdr:from>
    <xdr:to>
      <xdr:col>31</xdr:col>
      <xdr:colOff>34925</xdr:colOff>
      <xdr:row>75</xdr:row>
      <xdr:rowOff>63386</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0434300" y="12801606"/>
          <a:ext cx="889000" cy="1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36265</xdr:rowOff>
    </xdr:from>
    <xdr:to>
      <xdr:col>31</xdr:col>
      <xdr:colOff>85725</xdr:colOff>
      <xdr:row>74</xdr:row>
      <xdr:rowOff>137865</xdr:rowOff>
    </xdr:to>
    <xdr:sp macro="" textlink="">
      <xdr:nvSpPr>
        <xdr:cNvPr id="849" name="フローチャート : 判断 848">
          <a:extLst>
            <a:ext uri="{FF2B5EF4-FFF2-40B4-BE49-F238E27FC236}">
              <a16:creationId xmlns:a16="http://schemas.microsoft.com/office/drawing/2014/main" xmlns="" id="{00000000-0008-0000-0600-000051030000}"/>
            </a:ext>
          </a:extLst>
        </xdr:cNvPr>
        <xdr:cNvSpPr/>
      </xdr:nvSpPr>
      <xdr:spPr>
        <a:xfrm>
          <a:off x="21272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154392</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47289</xdr:rowOff>
    </xdr:from>
    <xdr:to>
      <xdr:col>29</xdr:col>
      <xdr:colOff>517525</xdr:colOff>
      <xdr:row>75</xdr:row>
      <xdr:rowOff>63386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9545300" y="12906039"/>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a:extLst>
            <a:ext uri="{FF2B5EF4-FFF2-40B4-BE49-F238E27FC236}">
              <a16:creationId xmlns:a16="http://schemas.microsoft.com/office/drawing/2014/main" xmlns="" id="{00000000-0008-0000-0600-000054030000}"/>
            </a:ext>
          </a:extLst>
        </xdr:cNvPr>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47289</xdr:rowOff>
    </xdr:from>
    <xdr:to>
      <xdr:col>28</xdr:col>
      <xdr:colOff>314325</xdr:colOff>
      <xdr:row>75</xdr:row>
      <xdr:rowOff>139776</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8656300" y="12906039"/>
          <a:ext cx="889000" cy="9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a:extLst>
            <a:ext uri="{FF2B5EF4-FFF2-40B4-BE49-F238E27FC236}">
              <a16:creationId xmlns:a16="http://schemas.microsoft.com/office/drawing/2014/main" xmlns="" id="{00000000-0008-0000-0600-000057030000}"/>
            </a:ext>
          </a:extLst>
        </xdr:cNvPr>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a:extLst>
            <a:ext uri="{FF2B5EF4-FFF2-40B4-BE49-F238E27FC236}">
              <a16:creationId xmlns:a16="http://schemas.microsoft.com/office/drawing/2014/main" xmlns="" id="{00000000-0008-0000-0600-000059030000}"/>
            </a:ext>
          </a:extLst>
        </xdr:cNvPr>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24511</xdr:rowOff>
    </xdr:from>
    <xdr:to>
      <xdr:col>32</xdr:col>
      <xdr:colOff>238125</xdr:colOff>
      <xdr:row>74</xdr:row>
      <xdr:rowOff>126111</xdr:rowOff>
    </xdr:to>
    <xdr:sp macro="" textlink="">
      <xdr:nvSpPr>
        <xdr:cNvPr id="864" name="円/楕円 863">
          <a:extLst>
            <a:ext uri="{FF2B5EF4-FFF2-40B4-BE49-F238E27FC236}">
              <a16:creationId xmlns:a16="http://schemas.microsoft.com/office/drawing/2014/main" xmlns="" id="{00000000-0008-0000-0600-000060030000}"/>
            </a:ext>
          </a:extLst>
        </xdr:cNvPr>
        <xdr:cNvSpPr/>
      </xdr:nvSpPr>
      <xdr:spPr>
        <a:xfrm>
          <a:off x="22110700" y="127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47388</xdr:rowOff>
    </xdr:from>
    <xdr:ext cx="534377"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25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63,380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63506</xdr:rowOff>
    </xdr:from>
    <xdr:to>
      <xdr:col>31</xdr:col>
      <xdr:colOff>85725</xdr:colOff>
      <xdr:row>74</xdr:row>
      <xdr:rowOff>165106</xdr:rowOff>
    </xdr:to>
    <xdr:sp macro="" textlink="">
      <xdr:nvSpPr>
        <xdr:cNvPr id="866" name="円/楕円 865">
          <a:extLst>
            <a:ext uri="{FF2B5EF4-FFF2-40B4-BE49-F238E27FC236}">
              <a16:creationId xmlns:a16="http://schemas.microsoft.com/office/drawing/2014/main" xmlns="" id="{00000000-0008-0000-0600-000062030000}"/>
            </a:ext>
          </a:extLst>
        </xdr:cNvPr>
        <xdr:cNvSpPr/>
      </xdr:nvSpPr>
      <xdr:spPr>
        <a:xfrm>
          <a:off x="21272500" y="127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156233</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28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12586</xdr:rowOff>
    </xdr:from>
    <xdr:to>
      <xdr:col>29</xdr:col>
      <xdr:colOff>568325</xdr:colOff>
      <xdr:row>75</xdr:row>
      <xdr:rowOff>114186</xdr:rowOff>
    </xdr:to>
    <xdr:sp macro="" textlink="">
      <xdr:nvSpPr>
        <xdr:cNvPr id="868" name="円/楕円 867">
          <a:extLst>
            <a:ext uri="{FF2B5EF4-FFF2-40B4-BE49-F238E27FC236}">
              <a16:creationId xmlns:a16="http://schemas.microsoft.com/office/drawing/2014/main" xmlns="" id="{00000000-0008-0000-0600-000064030000}"/>
            </a:ext>
          </a:extLst>
        </xdr:cNvPr>
        <xdr:cNvSpPr/>
      </xdr:nvSpPr>
      <xdr:spPr>
        <a:xfrm>
          <a:off x="20383500" y="128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105313</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29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167939</xdr:rowOff>
    </xdr:from>
    <xdr:to>
      <xdr:col>28</xdr:col>
      <xdr:colOff>365125</xdr:colOff>
      <xdr:row>75</xdr:row>
      <xdr:rowOff>98089</xdr:rowOff>
    </xdr:to>
    <xdr:sp macro="" textlink="">
      <xdr:nvSpPr>
        <xdr:cNvPr id="870" name="円/楕円 869">
          <a:extLst>
            <a:ext uri="{FF2B5EF4-FFF2-40B4-BE49-F238E27FC236}">
              <a16:creationId xmlns:a16="http://schemas.microsoft.com/office/drawing/2014/main" xmlns="" id="{00000000-0008-0000-0600-000066030000}"/>
            </a:ext>
          </a:extLst>
        </xdr:cNvPr>
        <xdr:cNvSpPr/>
      </xdr:nvSpPr>
      <xdr:spPr>
        <a:xfrm>
          <a:off x="19494500" y="128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89216</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29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88976</xdr:rowOff>
    </xdr:from>
    <xdr:to>
      <xdr:col>27</xdr:col>
      <xdr:colOff>161925</xdr:colOff>
      <xdr:row>76</xdr:row>
      <xdr:rowOff>19126</xdr:rowOff>
    </xdr:to>
    <xdr:sp macro="" textlink="">
      <xdr:nvSpPr>
        <xdr:cNvPr id="872" name="円/楕円 871">
          <a:extLst>
            <a:ext uri="{FF2B5EF4-FFF2-40B4-BE49-F238E27FC236}">
              <a16:creationId xmlns:a16="http://schemas.microsoft.com/office/drawing/2014/main" xmlns="" id="{00000000-0008-0000-0600-000068030000}"/>
            </a:ext>
          </a:extLst>
        </xdr:cNvPr>
        <xdr:cNvSpPr/>
      </xdr:nvSpPr>
      <xdr:spPr>
        <a:xfrm>
          <a:off x="18605500" y="129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10253</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30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a:extLst>
            <a:ext uri="{FF2B5EF4-FFF2-40B4-BE49-F238E27FC236}">
              <a16:creationId xmlns:a16="http://schemas.microsoft.com/office/drawing/2014/main" xmlns="" id="{00000000-0008-0000-0600-000086030000}"/>
            </a:ext>
          </a:extLst>
        </xdr:cNvPr>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171196</xdr:rowOff>
    </xdr:from>
    <xdr:to>
      <xdr:col>31</xdr:col>
      <xdr:colOff>85725</xdr:colOff>
      <xdr:row>97</xdr:row>
      <xdr:rowOff>101346</xdr:rowOff>
    </xdr:to>
    <xdr:sp macro="" textlink="">
      <xdr:nvSpPr>
        <xdr:cNvPr id="904" name="フローチャート : 判断 903">
          <a:extLst>
            <a:ext uri="{FF2B5EF4-FFF2-40B4-BE49-F238E27FC236}">
              <a16:creationId xmlns:a16="http://schemas.microsoft.com/office/drawing/2014/main" xmlns="" id="{00000000-0008-0000-0600-000088030000}"/>
            </a:ext>
          </a:extLst>
        </xdr:cNvPr>
        <xdr:cNvSpPr/>
      </xdr:nvSpPr>
      <xdr:spPr>
        <a:xfrm>
          <a:off x="2127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95</xdr:row>
      <xdr:rowOff>117873</xdr:rowOff>
    </xdr:from>
    <xdr:ext cx="313932"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66333" y="16405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a:extLst>
            <a:ext uri="{FF2B5EF4-FFF2-40B4-BE49-F238E27FC236}">
              <a16:creationId xmlns:a16="http://schemas.microsoft.com/office/drawing/2014/main" xmlns="" id="{00000000-0008-0000-0600-00008B030000}"/>
            </a:ext>
          </a:extLst>
        </xdr:cNvPr>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a:extLst>
            <a:ext uri="{FF2B5EF4-FFF2-40B4-BE49-F238E27FC236}">
              <a16:creationId xmlns:a16="http://schemas.microsoft.com/office/drawing/2014/main" xmlns="" id="{00000000-0008-0000-0600-00008E030000}"/>
            </a:ext>
          </a:extLst>
        </xdr:cNvPr>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a:extLst>
            <a:ext uri="{FF2B5EF4-FFF2-40B4-BE49-F238E27FC236}">
              <a16:creationId xmlns:a16="http://schemas.microsoft.com/office/drawing/2014/main" xmlns="" id="{00000000-0008-0000-0600-000090030000}"/>
            </a:ext>
          </a:extLst>
        </xdr:cNvPr>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a:extLst>
            <a:ext uri="{FF2B5EF4-FFF2-40B4-BE49-F238E27FC236}">
              <a16:creationId xmlns:a16="http://schemas.microsoft.com/office/drawing/2014/main" xmlns="" id="{00000000-0008-0000-0600-000097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a:extLst>
            <a:ext uri="{FF2B5EF4-FFF2-40B4-BE49-F238E27FC236}">
              <a16:creationId xmlns:a16="http://schemas.microsoft.com/office/drawing/2014/main" xmlns="" id="{00000000-0008-0000-0600-000099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a:extLst>
            <a:ext uri="{FF2B5EF4-FFF2-40B4-BE49-F238E27FC236}">
              <a16:creationId xmlns:a16="http://schemas.microsoft.com/office/drawing/2014/main" xmlns="" id="{00000000-0008-0000-0600-00009B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a:extLst>
            <a:ext uri="{FF2B5EF4-FFF2-40B4-BE49-F238E27FC236}">
              <a16:creationId xmlns:a16="http://schemas.microsoft.com/office/drawing/2014/main" xmlns="" id="{00000000-0008-0000-0600-00009D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a:extLst>
            <a:ext uri="{FF2B5EF4-FFF2-40B4-BE49-F238E27FC236}">
              <a16:creationId xmlns:a16="http://schemas.microsoft.com/office/drawing/2014/main" xmlns="" id="{00000000-0008-0000-0600-00009F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６５４，３１９円となっており、昨年度の５３２，４６７円と比べて１２１，８５２円増加している。主な増加要因である普通建設事業費は、住民一人当たり１０５，９６１円となっており、当市の昨年度と比べて５０，７６１円増加している。類似団体の平均と比べても４０，０８５円高い状態である。これは、平成２６年度から実施している学校跡地跡施設対策事業や平成２７年度から行っている温泉保養宿泊施設再生整備事業の事業費の増加等によるものである。また、住民一人当たりのコスト増の要因として、人口の減少がある。前年度と比較しても、１．３パーセント減少している。</a:t>
          </a:r>
          <a:endParaRPr kumimoji="1" lang="en-US" altLang="ja-JP" sz="1300">
            <a:latin typeface="ＭＳ Ｐゴシック"/>
          </a:endParaRPr>
        </a:p>
        <a:p>
          <a:r>
            <a:rPr kumimoji="1" lang="ja-JP" altLang="en-US" sz="1300">
              <a:latin typeface="ＭＳ Ｐゴシック"/>
            </a:rPr>
            <a:t>相対的に類似団体よりも高い数値となったが、人件費については１，７４２円減となっている。これは、普通建設事業費の増に伴い、人件費から支弁人件費へのシフトしたためである。物件費については、類似団体より低い数値ではあるが委託料の増加に伴い上昇傾向にある。扶助費は、高齢化率が高いことや障害者支援費が増加していることもあり、年々増加傾向にある。繰替運用を行っている鉱害復旧施設基金への一部繰上償還や経常的な補助金の増加等により、補助費等が増加している。公債費については、大型事業への起債の借り入れが増えており、増加傾向にある。積立金は昨年度より増加しており、類似団体平均より高くなっているが、主に鉱害復旧施設基金などの特定目的基金によるものである。投資及び出資金や貸付金については、類似団体平均より低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19,929
19,805
96.96
13,386,983
13,039,922
303,901
6,000,938
12,939,573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141034</xdr:rowOff>
    </xdr:from>
    <xdr:to>
      <xdr:col>6</xdr:col>
      <xdr:colOff>510540</xdr:colOff>
      <xdr:row>37</xdr:row>
      <xdr:rowOff>143510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627434"/>
          <a:ext cx="1270" cy="8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147337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37</xdr:row>
      <xdr:rowOff>143510</xdr:rowOff>
    </xdr:from>
    <xdr:to>
      <xdr:col>6</xdr:col>
      <xdr:colOff>600075</xdr:colOff>
      <xdr:row>37</xdr:row>
      <xdr:rowOff>143510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8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87711</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40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32</xdr:row>
      <xdr:rowOff>141034</xdr:rowOff>
    </xdr:from>
    <xdr:to>
      <xdr:col>6</xdr:col>
      <xdr:colOff>600075</xdr:colOff>
      <xdr:row>32</xdr:row>
      <xdr:rowOff>141034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62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37592</xdr:rowOff>
    </xdr:from>
    <xdr:to>
      <xdr:col>6</xdr:col>
      <xdr:colOff>511175</xdr:colOff>
      <xdr:row>32</xdr:row>
      <xdr:rowOff>141034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523992"/>
          <a:ext cx="8382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136669</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3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158242</xdr:rowOff>
    </xdr:from>
    <xdr:to>
      <xdr:col>6</xdr:col>
      <xdr:colOff>561975</xdr:colOff>
      <xdr:row>36</xdr:row>
      <xdr:rowOff>88392</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37592</xdr:rowOff>
    </xdr:from>
    <xdr:to>
      <xdr:col>5</xdr:col>
      <xdr:colOff>358775</xdr:colOff>
      <xdr:row>32</xdr:row>
      <xdr:rowOff>72263</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523992"/>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149034</xdr:rowOff>
    </xdr:from>
    <xdr:to>
      <xdr:col>4</xdr:col>
      <xdr:colOff>155575</xdr:colOff>
      <xdr:row>32</xdr:row>
      <xdr:rowOff>72263</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463984"/>
          <a:ext cx="889000" cy="9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149034</xdr:rowOff>
    </xdr:from>
    <xdr:to>
      <xdr:col>2</xdr:col>
      <xdr:colOff>638175</xdr:colOff>
      <xdr:row>32</xdr:row>
      <xdr:rowOff>142558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463984"/>
          <a:ext cx="889000" cy="16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90234</xdr:rowOff>
    </xdr:from>
    <xdr:to>
      <xdr:col>6</xdr:col>
      <xdr:colOff>561975</xdr:colOff>
      <xdr:row>33</xdr:row>
      <xdr:rowOff>20384</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55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43261</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5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158242</xdr:rowOff>
    </xdr:from>
    <xdr:to>
      <xdr:col>5</xdr:col>
      <xdr:colOff>409575</xdr:colOff>
      <xdr:row>32</xdr:row>
      <xdr:rowOff>88392</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54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104919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52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21463</xdr:rowOff>
    </xdr:from>
    <xdr:to>
      <xdr:col>4</xdr:col>
      <xdr:colOff>206375</xdr:colOff>
      <xdr:row>32</xdr:row>
      <xdr:rowOff>123063</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55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139590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528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98234</xdr:rowOff>
    </xdr:from>
    <xdr:to>
      <xdr:col>3</xdr:col>
      <xdr:colOff>3175</xdr:colOff>
      <xdr:row>32</xdr:row>
      <xdr:rowOff>28384</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541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44911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518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91758</xdr:rowOff>
    </xdr:from>
    <xdr:to>
      <xdr:col>1</xdr:col>
      <xdr:colOff>485775</xdr:colOff>
      <xdr:row>33</xdr:row>
      <xdr:rowOff>21908</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55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38435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535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3336</xdr:rowOff>
    </xdr:from>
    <xdr:to>
      <xdr:col>6</xdr:col>
      <xdr:colOff>511175</xdr:colOff>
      <xdr:row>57</xdr:row>
      <xdr:rowOff>75102</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775986"/>
          <a:ext cx="838200" cy="7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0" name="フローチャート : 判断 119">
          <a:extLst>
            <a:ext uri="{FF2B5EF4-FFF2-40B4-BE49-F238E27FC236}">
              <a16:creationId xmlns:a16="http://schemas.microsoft.com/office/drawing/2014/main" xmlns="" id="{00000000-0008-0000-0700-000078000000}"/>
            </a:ext>
          </a:extLst>
        </xdr:cNvPr>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75102</xdr:rowOff>
    </xdr:from>
    <xdr:to>
      <xdr:col>5</xdr:col>
      <xdr:colOff>358775</xdr:colOff>
      <xdr:row>57</xdr:row>
      <xdr:rowOff>152543</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47752"/>
          <a:ext cx="889000" cy="7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22122</xdr:rowOff>
    </xdr:from>
    <xdr:to>
      <xdr:col>5</xdr:col>
      <xdr:colOff>409575</xdr:colOff>
      <xdr:row>57</xdr:row>
      <xdr:rowOff>123722</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3746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140249</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81445</xdr:rowOff>
    </xdr:from>
    <xdr:to>
      <xdr:col>4</xdr:col>
      <xdr:colOff>155575</xdr:colOff>
      <xdr:row>57</xdr:row>
      <xdr:rowOff>152543</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854095"/>
          <a:ext cx="889000" cy="7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5" name="フローチャート : 判断 124">
          <a:extLst>
            <a:ext uri="{FF2B5EF4-FFF2-40B4-BE49-F238E27FC236}">
              <a16:creationId xmlns:a16="http://schemas.microsoft.com/office/drawing/2014/main" xmlns="" id="{00000000-0008-0000-0700-00007D000000}"/>
            </a:ext>
          </a:extLst>
        </xdr:cNvPr>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81445</xdr:rowOff>
    </xdr:from>
    <xdr:to>
      <xdr:col>2</xdr:col>
      <xdr:colOff>638175</xdr:colOff>
      <xdr:row>58</xdr:row>
      <xdr:rowOff>5649</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854095"/>
          <a:ext cx="889000" cy="9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123986</xdr:rowOff>
    </xdr:from>
    <xdr:to>
      <xdr:col>6</xdr:col>
      <xdr:colOff>561975</xdr:colOff>
      <xdr:row>57</xdr:row>
      <xdr:rowOff>54136</xdr:rowOff>
    </xdr:to>
    <xdr:sp macro="" textlink="">
      <xdr:nvSpPr>
        <xdr:cNvPr id="137" name="円/楕円 136">
          <a:extLst>
            <a:ext uri="{FF2B5EF4-FFF2-40B4-BE49-F238E27FC236}">
              <a16:creationId xmlns:a16="http://schemas.microsoft.com/office/drawing/2014/main" xmlns="" id="{00000000-0008-0000-0700-000089000000}"/>
            </a:ext>
          </a:extLst>
        </xdr:cNvPr>
        <xdr:cNvSpPr/>
      </xdr:nvSpPr>
      <xdr:spPr>
        <a:xfrm>
          <a:off x="4584700" y="97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146863</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57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24302</xdr:rowOff>
    </xdr:from>
    <xdr:to>
      <xdr:col>5</xdr:col>
      <xdr:colOff>409575</xdr:colOff>
      <xdr:row>57</xdr:row>
      <xdr:rowOff>125902</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3746500" y="97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117029</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101743</xdr:rowOff>
    </xdr:from>
    <xdr:to>
      <xdr:col>4</xdr:col>
      <xdr:colOff>206375</xdr:colOff>
      <xdr:row>58</xdr:row>
      <xdr:rowOff>31893</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2857500" y="98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23020</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96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30645</xdr:rowOff>
    </xdr:from>
    <xdr:to>
      <xdr:col>3</xdr:col>
      <xdr:colOff>3175</xdr:colOff>
      <xdr:row>57</xdr:row>
      <xdr:rowOff>132245</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1968500" y="98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123372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8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126299</xdr:rowOff>
    </xdr:from>
    <xdr:to>
      <xdr:col>1</xdr:col>
      <xdr:colOff>485775</xdr:colOff>
      <xdr:row>58</xdr:row>
      <xdr:rowOff>56449</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1079500" y="98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47576</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9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82153</xdr:rowOff>
    </xdr:from>
    <xdr:to>
      <xdr:col>6</xdr:col>
      <xdr:colOff>511175</xdr:colOff>
      <xdr:row>77</xdr:row>
      <xdr:rowOff>51891</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112353"/>
          <a:ext cx="838200" cy="14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78" name="フローチャート : 判断 177">
          <a:extLst>
            <a:ext uri="{FF2B5EF4-FFF2-40B4-BE49-F238E27FC236}">
              <a16:creationId xmlns:a16="http://schemas.microsoft.com/office/drawing/2014/main" xmlns="" id="{00000000-0008-0000-0700-0000B2000000}"/>
            </a:ext>
          </a:extLst>
        </xdr:cNvPr>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51891</xdr:rowOff>
    </xdr:from>
    <xdr:to>
      <xdr:col>5</xdr:col>
      <xdr:colOff>358775</xdr:colOff>
      <xdr:row>77</xdr:row>
      <xdr:rowOff>104990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253541"/>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75747</xdr:rowOff>
    </xdr:from>
    <xdr:to>
      <xdr:col>5</xdr:col>
      <xdr:colOff>409575</xdr:colOff>
      <xdr:row>78</xdr:row>
      <xdr:rowOff>5897</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3746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168474</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4" y="133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104990</xdr:rowOff>
    </xdr:from>
    <xdr:to>
      <xdr:col>4</xdr:col>
      <xdr:colOff>155575</xdr:colOff>
      <xdr:row>77</xdr:row>
      <xdr:rowOff>145785</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306640"/>
          <a:ext cx="889000" cy="4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25547</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129569</xdr:rowOff>
    </xdr:from>
    <xdr:to>
      <xdr:col>2</xdr:col>
      <xdr:colOff>638175</xdr:colOff>
      <xdr:row>77</xdr:row>
      <xdr:rowOff>145785</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1130300" y="13331219"/>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6" name="フローチャート : 判断 185">
          <a:extLst>
            <a:ext uri="{FF2B5EF4-FFF2-40B4-BE49-F238E27FC236}">
              <a16:creationId xmlns:a16="http://schemas.microsoft.com/office/drawing/2014/main" xmlns="" id="{00000000-0008-0000-0700-0000BA000000}"/>
            </a:ext>
          </a:extLst>
        </xdr:cNvPr>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39099</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4"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49176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4" y="134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31353</xdr:rowOff>
    </xdr:from>
    <xdr:to>
      <xdr:col>6</xdr:col>
      <xdr:colOff>561975</xdr:colOff>
      <xdr:row>76</xdr:row>
      <xdr:rowOff>132953</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4584700" y="130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54231</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91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225,104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1091</xdr:rowOff>
    </xdr:from>
    <xdr:to>
      <xdr:col>5</xdr:col>
      <xdr:colOff>409575</xdr:colOff>
      <xdr:row>77</xdr:row>
      <xdr:rowOff>102691</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3746500" y="132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119218</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4" y="1297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54190</xdr:rowOff>
    </xdr:from>
    <xdr:to>
      <xdr:col>4</xdr:col>
      <xdr:colOff>206375</xdr:colOff>
      <xdr:row>77</xdr:row>
      <xdr:rowOff>155790</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2857500" y="132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867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4" y="1303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94985</xdr:rowOff>
    </xdr:from>
    <xdr:to>
      <xdr:col>3</xdr:col>
      <xdr:colOff>3175</xdr:colOff>
      <xdr:row>78</xdr:row>
      <xdr:rowOff>25135</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1968500" y="132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41662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4" y="130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78769</xdr:rowOff>
    </xdr:from>
    <xdr:to>
      <xdr:col>1</xdr:col>
      <xdr:colOff>485775</xdr:colOff>
      <xdr:row>78</xdr:row>
      <xdr:rowOff>8919</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1079500" y="132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25446</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4" y="1305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126073</xdr:rowOff>
    </xdr:from>
    <xdr:to>
      <xdr:col>6</xdr:col>
      <xdr:colOff>511175</xdr:colOff>
      <xdr:row>95</xdr:row>
      <xdr:rowOff>153009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413823"/>
          <a:ext cx="8382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5" name="フローチャート : 判断 234">
          <a:extLst>
            <a:ext uri="{FF2B5EF4-FFF2-40B4-BE49-F238E27FC236}">
              <a16:creationId xmlns:a16="http://schemas.microsoft.com/office/drawing/2014/main" xmlns="" id="{00000000-0008-0000-0700-0000EB000000}"/>
            </a:ext>
          </a:extLst>
        </xdr:cNvPr>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145199</xdr:rowOff>
    </xdr:from>
    <xdr:to>
      <xdr:col>5</xdr:col>
      <xdr:colOff>358775</xdr:colOff>
      <xdr:row>95</xdr:row>
      <xdr:rowOff>153009</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2908300" y="1643294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28169</xdr:rowOff>
    </xdr:from>
    <xdr:to>
      <xdr:col>5</xdr:col>
      <xdr:colOff>409575</xdr:colOff>
      <xdr:row>95</xdr:row>
      <xdr:rowOff>129769</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3746500" y="163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146296</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0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145199</xdr:rowOff>
    </xdr:from>
    <xdr:to>
      <xdr:col>4</xdr:col>
      <xdr:colOff>155575</xdr:colOff>
      <xdr:row>95</xdr:row>
      <xdr:rowOff>169444</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432949"/>
          <a:ext cx="8890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0" name="フローチャート : 判断 239">
          <a:extLst>
            <a:ext uri="{FF2B5EF4-FFF2-40B4-BE49-F238E27FC236}">
              <a16:creationId xmlns:a16="http://schemas.microsoft.com/office/drawing/2014/main" xmlns="" id="{00000000-0008-0000-0700-0000F0000000}"/>
            </a:ext>
          </a:extLst>
        </xdr:cNvPr>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104191</xdr:rowOff>
    </xdr:from>
    <xdr:to>
      <xdr:col>2</xdr:col>
      <xdr:colOff>638175</xdr:colOff>
      <xdr:row>95</xdr:row>
      <xdr:rowOff>169444</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1130300" y="16391941"/>
          <a:ext cx="889000" cy="6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3" name="フローチャート : 判断 242">
          <a:extLst>
            <a:ext uri="{FF2B5EF4-FFF2-40B4-BE49-F238E27FC236}">
              <a16:creationId xmlns:a16="http://schemas.microsoft.com/office/drawing/2014/main" xmlns="" id="{00000000-0008-0000-0700-0000F3000000}"/>
            </a:ext>
          </a:extLst>
        </xdr:cNvPr>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13454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4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75273</xdr:rowOff>
    </xdr:from>
    <xdr:to>
      <xdr:col>6</xdr:col>
      <xdr:colOff>561975</xdr:colOff>
      <xdr:row>96</xdr:row>
      <xdr:rowOff>5423</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4584700" y="163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98150</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2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47,573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102209</xdr:rowOff>
    </xdr:from>
    <xdr:to>
      <xdr:col>5</xdr:col>
      <xdr:colOff>409575</xdr:colOff>
      <xdr:row>96</xdr:row>
      <xdr:rowOff>32359</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3746500" y="16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23486</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4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94399</xdr:rowOff>
    </xdr:from>
    <xdr:to>
      <xdr:col>4</xdr:col>
      <xdr:colOff>206375</xdr:colOff>
      <xdr:row>96</xdr:row>
      <xdr:rowOff>24549</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2857500" y="163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15676</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4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118644</xdr:rowOff>
    </xdr:from>
    <xdr:to>
      <xdr:col>3</xdr:col>
      <xdr:colOff>3175</xdr:colOff>
      <xdr:row>96</xdr:row>
      <xdr:rowOff>48794</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1968500" y="164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39921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53391</xdr:rowOff>
    </xdr:from>
    <xdr:to>
      <xdr:col>1</xdr:col>
      <xdr:colOff>485775</xdr:colOff>
      <xdr:row>95</xdr:row>
      <xdr:rowOff>154991</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10795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68</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1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97409</xdr:rowOff>
    </xdr:from>
    <xdr:to>
      <xdr:col>15</xdr:col>
      <xdr:colOff>180975</xdr:colOff>
      <xdr:row>38</xdr:row>
      <xdr:rowOff>118364</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612509"/>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2" name="フローチャート : 判断 291">
          <a:extLst>
            <a:ext uri="{FF2B5EF4-FFF2-40B4-BE49-F238E27FC236}">
              <a16:creationId xmlns:a16="http://schemas.microsoft.com/office/drawing/2014/main" xmlns="" id="{00000000-0008-0000-0700-000024010000}"/>
            </a:ext>
          </a:extLst>
        </xdr:cNvPr>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126365</xdr:rowOff>
    </xdr:from>
    <xdr:to>
      <xdr:col>14</xdr:col>
      <xdr:colOff>28575</xdr:colOff>
      <xdr:row>38</xdr:row>
      <xdr:rowOff>97409</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298565"/>
          <a:ext cx="889000" cy="3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171006</xdr:rowOff>
    </xdr:from>
    <xdr:to>
      <xdr:col>14</xdr:col>
      <xdr:colOff>79375</xdr:colOff>
      <xdr:row>38</xdr:row>
      <xdr:rowOff>101156</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9588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117682</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28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117221</xdr:rowOff>
    </xdr:from>
    <xdr:to>
      <xdr:col>12</xdr:col>
      <xdr:colOff>511175</xdr:colOff>
      <xdr:row>36</xdr:row>
      <xdr:rowOff>126365</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28942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7" name="フローチャート : 判断 296">
          <a:extLst>
            <a:ext uri="{FF2B5EF4-FFF2-40B4-BE49-F238E27FC236}">
              <a16:creationId xmlns:a16="http://schemas.microsoft.com/office/drawing/2014/main" xmlns="" id="{00000000-0008-0000-0700-000029010000}"/>
            </a:ext>
          </a:extLst>
        </xdr:cNvPr>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94742</xdr:rowOff>
    </xdr:from>
    <xdr:to>
      <xdr:col>11</xdr:col>
      <xdr:colOff>307975</xdr:colOff>
      <xdr:row>36</xdr:row>
      <xdr:rowOff>117221</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266942"/>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0" name="フローチャート : 判断 299">
          <a:extLst>
            <a:ext uri="{FF2B5EF4-FFF2-40B4-BE49-F238E27FC236}">
              <a16:creationId xmlns:a16="http://schemas.microsoft.com/office/drawing/2014/main" xmlns="" id="{00000000-0008-0000-0700-00002C010000}"/>
            </a:ext>
          </a:extLst>
        </xdr:cNvPr>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67564</xdr:rowOff>
    </xdr:from>
    <xdr:to>
      <xdr:col>15</xdr:col>
      <xdr:colOff>231775</xdr:colOff>
      <xdr:row>38</xdr:row>
      <xdr:rowOff>169164</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104267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153941</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49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46609</xdr:rowOff>
    </xdr:from>
    <xdr:to>
      <xdr:col>14</xdr:col>
      <xdr:colOff>79375</xdr:colOff>
      <xdr:row>38</xdr:row>
      <xdr:rowOff>148209</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9588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139336</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75565</xdr:rowOff>
    </xdr:from>
    <xdr:to>
      <xdr:col>12</xdr:col>
      <xdr:colOff>561975</xdr:colOff>
      <xdr:row>37</xdr:row>
      <xdr:rowOff>5715</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86995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22242</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15427" y="602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66421</xdr:rowOff>
    </xdr:from>
    <xdr:to>
      <xdr:col>11</xdr:col>
      <xdr:colOff>358775</xdr:colOff>
      <xdr:row>36</xdr:row>
      <xdr:rowOff>168021</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7810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159148</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26427"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43942</xdr:rowOff>
    </xdr:from>
    <xdr:to>
      <xdr:col>10</xdr:col>
      <xdr:colOff>155575</xdr:colOff>
      <xdr:row>36</xdr:row>
      <xdr:rowOff>145542</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6921500" y="62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136669</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167831</xdr:rowOff>
    </xdr:from>
    <xdr:to>
      <xdr:col>15</xdr:col>
      <xdr:colOff>180975</xdr:colOff>
      <xdr:row>57</xdr:row>
      <xdr:rowOff>13513</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9769031"/>
          <a:ext cx="8382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49" name="フローチャート : 判断 348">
          <a:extLst>
            <a:ext uri="{FF2B5EF4-FFF2-40B4-BE49-F238E27FC236}">
              <a16:creationId xmlns:a16="http://schemas.microsoft.com/office/drawing/2014/main" xmlns="" id="{00000000-0008-0000-0700-00005D010000}"/>
            </a:ext>
          </a:extLst>
        </xdr:cNvPr>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121869</xdr:rowOff>
    </xdr:from>
    <xdr:to>
      <xdr:col>14</xdr:col>
      <xdr:colOff>28575</xdr:colOff>
      <xdr:row>56</xdr:row>
      <xdr:rowOff>167831</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9208719"/>
          <a:ext cx="889000" cy="5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121869</xdr:rowOff>
    </xdr:from>
    <xdr:to>
      <xdr:col>12</xdr:col>
      <xdr:colOff>511175</xdr:colOff>
      <xdr:row>57</xdr:row>
      <xdr:rowOff>16904</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9208719"/>
          <a:ext cx="889000" cy="5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4" name="フローチャート : 判断 353">
          <a:extLst>
            <a:ext uri="{FF2B5EF4-FFF2-40B4-BE49-F238E27FC236}">
              <a16:creationId xmlns:a16="http://schemas.microsoft.com/office/drawing/2014/main" xmlns="" id="{00000000-0008-0000-0700-000062010000}"/>
            </a:ext>
          </a:extLst>
        </xdr:cNvPr>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16904</xdr:rowOff>
    </xdr:from>
    <xdr:to>
      <xdr:col>11</xdr:col>
      <xdr:colOff>307975</xdr:colOff>
      <xdr:row>57</xdr:row>
      <xdr:rowOff>57886</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9789554"/>
          <a:ext cx="889000" cy="4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7" name="フローチャート : 判断 356">
          <a:extLst>
            <a:ext uri="{FF2B5EF4-FFF2-40B4-BE49-F238E27FC236}">
              <a16:creationId xmlns:a16="http://schemas.microsoft.com/office/drawing/2014/main" xmlns="" id="{00000000-0008-0000-0700-000065010000}"/>
            </a:ext>
          </a:extLst>
        </xdr:cNvPr>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9" name="フローチャート : 判断 358">
          <a:extLst>
            <a:ext uri="{FF2B5EF4-FFF2-40B4-BE49-F238E27FC236}">
              <a16:creationId xmlns:a16="http://schemas.microsoft.com/office/drawing/2014/main" xmlns="" id="{00000000-0008-0000-0700-000067010000}"/>
            </a:ext>
          </a:extLst>
        </xdr:cNvPr>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134163</xdr:rowOff>
    </xdr:from>
    <xdr:to>
      <xdr:col>15</xdr:col>
      <xdr:colOff>231775</xdr:colOff>
      <xdr:row>57</xdr:row>
      <xdr:rowOff>64313</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10426700" y="97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157040</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58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29,436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117031</xdr:rowOff>
    </xdr:from>
    <xdr:to>
      <xdr:col>14</xdr:col>
      <xdr:colOff>79375</xdr:colOff>
      <xdr:row>57</xdr:row>
      <xdr:rowOff>47181</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9588500" y="97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38308</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98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71069</xdr:rowOff>
    </xdr:from>
    <xdr:to>
      <xdr:col>12</xdr:col>
      <xdr:colOff>561975</xdr:colOff>
      <xdr:row>54</xdr:row>
      <xdr:rowOff>1219</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8699500" y="915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17746</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893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137554</xdr:rowOff>
    </xdr:from>
    <xdr:to>
      <xdr:col>11</xdr:col>
      <xdr:colOff>358775</xdr:colOff>
      <xdr:row>57</xdr:row>
      <xdr:rowOff>67704</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7810500" y="973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84231</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95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7086</xdr:rowOff>
    </xdr:from>
    <xdr:to>
      <xdr:col>10</xdr:col>
      <xdr:colOff>155575</xdr:colOff>
      <xdr:row>57</xdr:row>
      <xdr:rowOff>108686</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6921500" y="97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99813</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987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42872</xdr:rowOff>
    </xdr:from>
    <xdr:to>
      <xdr:col>15</xdr:col>
      <xdr:colOff>180975</xdr:colOff>
      <xdr:row>77</xdr:row>
      <xdr:rowOff>36471</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2558722"/>
          <a:ext cx="838200" cy="67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169026</xdr:rowOff>
    </xdr:from>
    <xdr:to>
      <xdr:col>14</xdr:col>
      <xdr:colOff>28575</xdr:colOff>
      <xdr:row>77</xdr:row>
      <xdr:rowOff>36471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2856326"/>
          <a:ext cx="889000" cy="38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132759</xdr:rowOff>
    </xdr:from>
    <xdr:to>
      <xdr:col>14</xdr:col>
      <xdr:colOff>79375</xdr:colOff>
      <xdr:row>76</xdr:row>
      <xdr:rowOff>62908</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9588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79436</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27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169026</xdr:rowOff>
    </xdr:from>
    <xdr:to>
      <xdr:col>12</xdr:col>
      <xdr:colOff>511175</xdr:colOff>
      <xdr:row>76</xdr:row>
      <xdr:rowOff>115142</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2856326"/>
          <a:ext cx="889000" cy="28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3" name="フローチャート : 判断 412">
          <a:extLst>
            <a:ext uri="{FF2B5EF4-FFF2-40B4-BE49-F238E27FC236}">
              <a16:creationId xmlns:a16="http://schemas.microsoft.com/office/drawing/2014/main" xmlns="" id="{00000000-0008-0000-0700-00009D010000}"/>
            </a:ext>
          </a:extLst>
        </xdr:cNvPr>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115142</xdr:rowOff>
    </xdr:from>
    <xdr:to>
      <xdr:col>11</xdr:col>
      <xdr:colOff>307975</xdr:colOff>
      <xdr:row>77</xdr:row>
      <xdr:rowOff>7471</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145342"/>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6" name="フローチャート : 判断 415">
          <a:extLst>
            <a:ext uri="{FF2B5EF4-FFF2-40B4-BE49-F238E27FC236}">
              <a16:creationId xmlns:a16="http://schemas.microsoft.com/office/drawing/2014/main" xmlns="" id="{00000000-0008-0000-0700-0000A0010000}"/>
            </a:ext>
          </a:extLst>
        </xdr:cNvPr>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8" name="フローチャート : 判断 417">
          <a:extLst>
            <a:ext uri="{FF2B5EF4-FFF2-40B4-BE49-F238E27FC236}">
              <a16:creationId xmlns:a16="http://schemas.microsoft.com/office/drawing/2014/main" xmlns="" id="{00000000-0008-0000-0700-0000A2010000}"/>
            </a:ext>
          </a:extLst>
        </xdr:cNvPr>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163522</xdr:rowOff>
    </xdr:from>
    <xdr:to>
      <xdr:col>15</xdr:col>
      <xdr:colOff>231775</xdr:colOff>
      <xdr:row>73</xdr:row>
      <xdr:rowOff>93672</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10426700" y="125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14949</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235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33,215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157121</xdr:rowOff>
    </xdr:from>
    <xdr:to>
      <xdr:col>14</xdr:col>
      <xdr:colOff>79375</xdr:colOff>
      <xdr:row>77</xdr:row>
      <xdr:rowOff>87271</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9588500" y="1318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78398</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328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118226</xdr:rowOff>
    </xdr:from>
    <xdr:to>
      <xdr:col>12</xdr:col>
      <xdr:colOff>561975</xdr:colOff>
      <xdr:row>75</xdr:row>
      <xdr:rowOff>48376</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8699500" y="128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64903</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25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64342</xdr:rowOff>
    </xdr:from>
    <xdr:to>
      <xdr:col>11</xdr:col>
      <xdr:colOff>358775</xdr:colOff>
      <xdr:row>76</xdr:row>
      <xdr:rowOff>165942</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7810500" y="130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11019</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286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128121</xdr:rowOff>
    </xdr:from>
    <xdr:to>
      <xdr:col>10</xdr:col>
      <xdr:colOff>155575</xdr:colOff>
      <xdr:row>77</xdr:row>
      <xdr:rowOff>58271</xdr:rowOff>
    </xdr:to>
    <xdr:sp macro="" textlink="">
      <xdr:nvSpPr>
        <xdr:cNvPr id="433" name="円/楕円 432">
          <a:extLst>
            <a:ext uri="{FF2B5EF4-FFF2-40B4-BE49-F238E27FC236}">
              <a16:creationId xmlns:a16="http://schemas.microsoft.com/office/drawing/2014/main" xmlns="" id="{00000000-0008-0000-0700-0000B1010000}"/>
            </a:ext>
          </a:extLst>
        </xdr:cNvPr>
        <xdr:cNvSpPr/>
      </xdr:nvSpPr>
      <xdr:spPr>
        <a:xfrm>
          <a:off x="6921500" y="131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49398</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3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153963</xdr:rowOff>
    </xdr:from>
    <xdr:to>
      <xdr:col>15</xdr:col>
      <xdr:colOff>180975</xdr:colOff>
      <xdr:row>99</xdr:row>
      <xdr:rowOff>26588</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9639300" y="16956063"/>
          <a:ext cx="838200" cy="4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7" name="フローチャート : 判断 466">
          <a:extLst>
            <a:ext uri="{FF2B5EF4-FFF2-40B4-BE49-F238E27FC236}">
              <a16:creationId xmlns:a16="http://schemas.microsoft.com/office/drawing/2014/main" xmlns="" id="{00000000-0008-0000-0700-0000D3010000}"/>
            </a:ext>
          </a:extLst>
        </xdr:cNvPr>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26588</xdr:rowOff>
    </xdr:from>
    <xdr:to>
      <xdr:col>14</xdr:col>
      <xdr:colOff>28575</xdr:colOff>
      <xdr:row>99</xdr:row>
      <xdr:rowOff>32133</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8750300" y="17000138"/>
          <a:ext cx="8890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134703</xdr:rowOff>
    </xdr:from>
    <xdr:to>
      <xdr:col>14</xdr:col>
      <xdr:colOff>79375</xdr:colOff>
      <xdr:row>99</xdr:row>
      <xdr:rowOff>64853</xdr:rowOff>
    </xdr:to>
    <xdr:sp macro="" textlink="">
      <xdr:nvSpPr>
        <xdr:cNvPr id="469" name="フローチャート : 判断 468">
          <a:extLst>
            <a:ext uri="{FF2B5EF4-FFF2-40B4-BE49-F238E27FC236}">
              <a16:creationId xmlns:a16="http://schemas.microsoft.com/office/drawing/2014/main" xmlns="" id="{00000000-0008-0000-0700-0000D5010000}"/>
            </a:ext>
          </a:extLst>
        </xdr:cNvPr>
        <xdr:cNvSpPr/>
      </xdr:nvSpPr>
      <xdr:spPr>
        <a:xfrm>
          <a:off x="9588500" y="1693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81380</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7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3651</xdr:rowOff>
    </xdr:from>
    <xdr:to>
      <xdr:col>12</xdr:col>
      <xdr:colOff>511175</xdr:colOff>
      <xdr:row>99</xdr:row>
      <xdr:rowOff>32133</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7861300" y="16977201"/>
          <a:ext cx="889000" cy="2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2" name="フローチャート : 判断 471">
          <a:extLst>
            <a:ext uri="{FF2B5EF4-FFF2-40B4-BE49-F238E27FC236}">
              <a16:creationId xmlns:a16="http://schemas.microsoft.com/office/drawing/2014/main" xmlns="" id="{00000000-0008-0000-0700-0000D8010000}"/>
            </a:ext>
          </a:extLst>
        </xdr:cNvPr>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3651</xdr:rowOff>
    </xdr:from>
    <xdr:to>
      <xdr:col>11</xdr:col>
      <xdr:colOff>307975</xdr:colOff>
      <xdr:row>99</xdr:row>
      <xdr:rowOff>12598</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6972300" y="16977201"/>
          <a:ext cx="8890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5" name="フローチャート : 判断 474">
          <a:extLst>
            <a:ext uri="{FF2B5EF4-FFF2-40B4-BE49-F238E27FC236}">
              <a16:creationId xmlns:a16="http://schemas.microsoft.com/office/drawing/2014/main" xmlns="" id="{00000000-0008-0000-0700-0000DB010000}"/>
            </a:ext>
          </a:extLst>
        </xdr:cNvPr>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7" name="フローチャート : 判断 476">
          <a:extLst>
            <a:ext uri="{FF2B5EF4-FFF2-40B4-BE49-F238E27FC236}">
              <a16:creationId xmlns:a16="http://schemas.microsoft.com/office/drawing/2014/main" xmlns="" id="{00000000-0008-0000-0700-0000DD010000}"/>
            </a:ext>
          </a:extLst>
        </xdr:cNvPr>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103163</xdr:rowOff>
    </xdr:from>
    <xdr:to>
      <xdr:col>15</xdr:col>
      <xdr:colOff>231775</xdr:colOff>
      <xdr:row>99</xdr:row>
      <xdr:rowOff>33313</xdr:rowOff>
    </xdr:to>
    <xdr:sp macro="" textlink="">
      <xdr:nvSpPr>
        <xdr:cNvPr id="484" name="円/楕円 483">
          <a:extLst>
            <a:ext uri="{FF2B5EF4-FFF2-40B4-BE49-F238E27FC236}">
              <a16:creationId xmlns:a16="http://schemas.microsoft.com/office/drawing/2014/main" xmlns="" id="{00000000-0008-0000-0700-0000E4010000}"/>
            </a:ext>
          </a:extLst>
        </xdr:cNvPr>
        <xdr:cNvSpPr/>
      </xdr:nvSpPr>
      <xdr:spPr>
        <a:xfrm>
          <a:off x="10426700" y="169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62540</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69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147238</xdr:rowOff>
    </xdr:from>
    <xdr:to>
      <xdr:col>14</xdr:col>
      <xdr:colOff>79375</xdr:colOff>
      <xdr:row>99</xdr:row>
      <xdr:rowOff>77388</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9588500" y="169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68515</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70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152783</xdr:rowOff>
    </xdr:from>
    <xdr:to>
      <xdr:col>12</xdr:col>
      <xdr:colOff>561975</xdr:colOff>
      <xdr:row>99</xdr:row>
      <xdr:rowOff>82933</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8699500" y="1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74060</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70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124301</xdr:rowOff>
    </xdr:from>
    <xdr:to>
      <xdr:col>11</xdr:col>
      <xdr:colOff>358775</xdr:colOff>
      <xdr:row>99</xdr:row>
      <xdr:rowOff>54451</xdr:rowOff>
    </xdr:to>
    <xdr:sp macro="" textlink="">
      <xdr:nvSpPr>
        <xdr:cNvPr id="490" name="円/楕円 489">
          <a:extLst>
            <a:ext uri="{FF2B5EF4-FFF2-40B4-BE49-F238E27FC236}">
              <a16:creationId xmlns:a16="http://schemas.microsoft.com/office/drawing/2014/main" xmlns="" id="{00000000-0008-0000-0700-0000EA010000}"/>
            </a:ext>
          </a:extLst>
        </xdr:cNvPr>
        <xdr:cNvSpPr/>
      </xdr:nvSpPr>
      <xdr:spPr>
        <a:xfrm>
          <a:off x="7810500" y="169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45578</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701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133248</xdr:rowOff>
    </xdr:from>
    <xdr:to>
      <xdr:col>10</xdr:col>
      <xdr:colOff>155575</xdr:colOff>
      <xdr:row>99</xdr:row>
      <xdr:rowOff>63398</xdr:rowOff>
    </xdr:to>
    <xdr:sp macro="" textlink="">
      <xdr:nvSpPr>
        <xdr:cNvPr id="492" name="円/楕円 491">
          <a:extLst>
            <a:ext uri="{FF2B5EF4-FFF2-40B4-BE49-F238E27FC236}">
              <a16:creationId xmlns:a16="http://schemas.microsoft.com/office/drawing/2014/main" xmlns="" id="{00000000-0008-0000-0700-0000EC010000}"/>
            </a:ext>
          </a:extLst>
        </xdr:cNvPr>
        <xdr:cNvSpPr/>
      </xdr:nvSpPr>
      <xdr:spPr>
        <a:xfrm>
          <a:off x="6921500" y="169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54525</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702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58909</xdr:rowOff>
    </xdr:from>
    <xdr:to>
      <xdr:col>23</xdr:col>
      <xdr:colOff>517525</xdr:colOff>
      <xdr:row>37</xdr:row>
      <xdr:rowOff>63938</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5481300" y="640255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2121</xdr:rowOff>
    </xdr:from>
    <xdr:to>
      <xdr:col>22</xdr:col>
      <xdr:colOff>365125</xdr:colOff>
      <xdr:row>37</xdr:row>
      <xdr:rowOff>58909</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4592300" y="6345771"/>
          <a:ext cx="889000" cy="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40094</xdr:rowOff>
    </xdr:from>
    <xdr:to>
      <xdr:col>22</xdr:col>
      <xdr:colOff>415925</xdr:colOff>
      <xdr:row>36</xdr:row>
      <xdr:rowOff>141694</xdr:rowOff>
    </xdr:to>
    <xdr:sp macro="" textlink="">
      <xdr:nvSpPr>
        <xdr:cNvPr id="526" name="フローチャート : 判断 525">
          <a:extLst>
            <a:ext uri="{FF2B5EF4-FFF2-40B4-BE49-F238E27FC236}">
              <a16:creationId xmlns:a16="http://schemas.microsoft.com/office/drawing/2014/main" xmlns="" id="{00000000-0008-0000-0700-00000E020000}"/>
            </a:ext>
          </a:extLst>
        </xdr:cNvPr>
        <xdr:cNvSpPr/>
      </xdr:nvSpPr>
      <xdr:spPr>
        <a:xfrm>
          <a:off x="15430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158221</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2121</xdr:rowOff>
    </xdr:from>
    <xdr:to>
      <xdr:col>21</xdr:col>
      <xdr:colOff>161925</xdr:colOff>
      <xdr:row>37</xdr:row>
      <xdr:rowOff>73539</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3703300" y="6345771"/>
          <a:ext cx="889000" cy="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29" name="フローチャート : 判断 528">
          <a:extLst>
            <a:ext uri="{FF2B5EF4-FFF2-40B4-BE49-F238E27FC236}">
              <a16:creationId xmlns:a16="http://schemas.microsoft.com/office/drawing/2014/main" xmlns="" id="{00000000-0008-0000-0700-000011020000}"/>
            </a:ext>
          </a:extLst>
        </xdr:cNvPr>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73539</xdr:rowOff>
    </xdr:from>
    <xdr:to>
      <xdr:col>19</xdr:col>
      <xdr:colOff>644525</xdr:colOff>
      <xdr:row>37</xdr:row>
      <xdr:rowOff>99123</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2814300" y="6417189"/>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2" name="フローチャート : 判断 531">
          <a:extLst>
            <a:ext uri="{FF2B5EF4-FFF2-40B4-BE49-F238E27FC236}">
              <a16:creationId xmlns:a16="http://schemas.microsoft.com/office/drawing/2014/main" xmlns="" id="{00000000-0008-0000-0700-000014020000}"/>
            </a:ext>
          </a:extLst>
        </xdr:cNvPr>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4" name="フローチャート : 判断 533">
          <a:extLst>
            <a:ext uri="{FF2B5EF4-FFF2-40B4-BE49-F238E27FC236}">
              <a16:creationId xmlns:a16="http://schemas.microsoft.com/office/drawing/2014/main" xmlns="" id="{00000000-0008-0000-0700-000016020000}"/>
            </a:ext>
          </a:extLst>
        </xdr:cNvPr>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13138</xdr:rowOff>
    </xdr:from>
    <xdr:to>
      <xdr:col>23</xdr:col>
      <xdr:colOff>568325</xdr:colOff>
      <xdr:row>37</xdr:row>
      <xdr:rowOff>114738</xdr:rowOff>
    </xdr:to>
    <xdr:sp macro="" textlink="">
      <xdr:nvSpPr>
        <xdr:cNvPr id="541" name="円/楕円 540">
          <a:extLst>
            <a:ext uri="{FF2B5EF4-FFF2-40B4-BE49-F238E27FC236}">
              <a16:creationId xmlns:a16="http://schemas.microsoft.com/office/drawing/2014/main" xmlns="" id="{00000000-0008-0000-0700-00001D020000}"/>
            </a:ext>
          </a:extLst>
        </xdr:cNvPr>
        <xdr:cNvSpPr/>
      </xdr:nvSpPr>
      <xdr:spPr>
        <a:xfrm>
          <a:off x="16268700" y="63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113180</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2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8109</xdr:rowOff>
    </xdr:from>
    <xdr:to>
      <xdr:col>22</xdr:col>
      <xdr:colOff>415925</xdr:colOff>
      <xdr:row>37</xdr:row>
      <xdr:rowOff>109709</xdr:rowOff>
    </xdr:to>
    <xdr:sp macro="" textlink="">
      <xdr:nvSpPr>
        <xdr:cNvPr id="543" name="円/楕円 542">
          <a:extLst>
            <a:ext uri="{FF2B5EF4-FFF2-40B4-BE49-F238E27FC236}">
              <a16:creationId xmlns:a16="http://schemas.microsoft.com/office/drawing/2014/main" xmlns="" id="{00000000-0008-0000-0700-00001F020000}"/>
            </a:ext>
          </a:extLst>
        </xdr:cNvPr>
        <xdr:cNvSpPr/>
      </xdr:nvSpPr>
      <xdr:spPr>
        <a:xfrm>
          <a:off x="15430500" y="63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100836</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4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122771</xdr:rowOff>
    </xdr:from>
    <xdr:to>
      <xdr:col>21</xdr:col>
      <xdr:colOff>212725</xdr:colOff>
      <xdr:row>37</xdr:row>
      <xdr:rowOff>52921</xdr:rowOff>
    </xdr:to>
    <xdr:sp macro="" textlink="">
      <xdr:nvSpPr>
        <xdr:cNvPr id="545" name="円/楕円 544">
          <a:extLst>
            <a:ext uri="{FF2B5EF4-FFF2-40B4-BE49-F238E27FC236}">
              <a16:creationId xmlns:a16="http://schemas.microsoft.com/office/drawing/2014/main" xmlns="" id="{00000000-0008-0000-0700-000021020000}"/>
            </a:ext>
          </a:extLst>
        </xdr:cNvPr>
        <xdr:cNvSpPr/>
      </xdr:nvSpPr>
      <xdr:spPr>
        <a:xfrm>
          <a:off x="14541500" y="62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44048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38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22739</xdr:rowOff>
    </xdr:from>
    <xdr:to>
      <xdr:col>20</xdr:col>
      <xdr:colOff>9525</xdr:colOff>
      <xdr:row>37</xdr:row>
      <xdr:rowOff>124339</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13652500" y="63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115466</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45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48323</xdr:rowOff>
    </xdr:from>
    <xdr:to>
      <xdr:col>18</xdr:col>
      <xdr:colOff>492125</xdr:colOff>
      <xdr:row>37</xdr:row>
      <xdr:rowOff>149923</xdr:rowOff>
    </xdr:to>
    <xdr:sp macro="" textlink="">
      <xdr:nvSpPr>
        <xdr:cNvPr id="549" name="円/楕円 548">
          <a:extLst>
            <a:ext uri="{FF2B5EF4-FFF2-40B4-BE49-F238E27FC236}">
              <a16:creationId xmlns:a16="http://schemas.microsoft.com/office/drawing/2014/main" xmlns="" id="{00000000-0008-0000-0700-000025020000}"/>
            </a:ext>
          </a:extLst>
        </xdr:cNvPr>
        <xdr:cNvSpPr/>
      </xdr:nvSpPr>
      <xdr:spPr>
        <a:xfrm>
          <a:off x="12763500" y="6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141050</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4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52,093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88136</xdr:rowOff>
    </xdr:from>
    <xdr:to>
      <xdr:col>23</xdr:col>
      <xdr:colOff>516889</xdr:colOff>
      <xdr:row>57</xdr:row>
      <xdr:rowOff>162293</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9174986"/>
          <a:ext cx="1269" cy="75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166120</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99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57</xdr:row>
      <xdr:rowOff>162293</xdr:rowOff>
    </xdr:from>
    <xdr:to>
      <xdr:col>23</xdr:col>
      <xdr:colOff>606425</xdr:colOff>
      <xdr:row>57</xdr:row>
      <xdr:rowOff>162293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993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34813</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95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53</xdr:row>
      <xdr:rowOff>88136</xdr:rowOff>
    </xdr:from>
    <xdr:to>
      <xdr:col>23</xdr:col>
      <xdr:colOff>606425</xdr:colOff>
      <xdr:row>53</xdr:row>
      <xdr:rowOff>88136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917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4468</xdr:rowOff>
    </xdr:from>
    <xdr:to>
      <xdr:col>23</xdr:col>
      <xdr:colOff>517525</xdr:colOff>
      <xdr:row>57</xdr:row>
      <xdr:rowOff>63888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9777118"/>
          <a:ext cx="838200" cy="5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131368</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561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108491</xdr:rowOff>
    </xdr:from>
    <xdr:to>
      <xdr:col>23</xdr:col>
      <xdr:colOff>568325</xdr:colOff>
      <xdr:row>57</xdr:row>
      <xdr:rowOff>38641</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6268700" y="970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63888</xdr:rowOff>
    </xdr:from>
    <xdr:to>
      <xdr:col>22</xdr:col>
      <xdr:colOff>365125</xdr:colOff>
      <xdr:row>57</xdr:row>
      <xdr:rowOff>93812</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4592300" y="9836538"/>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3" name="フローチャート : 判断 582">
          <a:extLst>
            <a:ext uri="{FF2B5EF4-FFF2-40B4-BE49-F238E27FC236}">
              <a16:creationId xmlns:a16="http://schemas.microsoft.com/office/drawing/2014/main" xmlns="" id="{00000000-0008-0000-0700-000047020000}"/>
            </a:ext>
          </a:extLst>
        </xdr:cNvPr>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93812</xdr:rowOff>
    </xdr:from>
    <xdr:to>
      <xdr:col>21</xdr:col>
      <xdr:colOff>161925</xdr:colOff>
      <xdr:row>57</xdr:row>
      <xdr:rowOff>101303</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3703300" y="9866462"/>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6" name="フローチャート : 判断 585">
          <a:extLst>
            <a:ext uri="{FF2B5EF4-FFF2-40B4-BE49-F238E27FC236}">
              <a16:creationId xmlns:a16="http://schemas.microsoft.com/office/drawing/2014/main" xmlns="" id="{00000000-0008-0000-0700-00004A020000}"/>
            </a:ext>
          </a:extLst>
        </xdr:cNvPr>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155816</xdr:rowOff>
    </xdr:from>
    <xdr:to>
      <xdr:col>19</xdr:col>
      <xdr:colOff>644525</xdr:colOff>
      <xdr:row>57</xdr:row>
      <xdr:rowOff>101303</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2814300" y="8728316"/>
          <a:ext cx="889000" cy="114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9" name="フローチャート : 判断 588">
          <a:extLst>
            <a:ext uri="{FF2B5EF4-FFF2-40B4-BE49-F238E27FC236}">
              <a16:creationId xmlns:a16="http://schemas.microsoft.com/office/drawing/2014/main" xmlns="" id="{00000000-0008-0000-0700-00004D020000}"/>
            </a:ext>
          </a:extLst>
        </xdr:cNvPr>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91" name="フローチャート : 判断 590">
          <a:extLst>
            <a:ext uri="{FF2B5EF4-FFF2-40B4-BE49-F238E27FC236}">
              <a16:creationId xmlns:a16="http://schemas.microsoft.com/office/drawing/2014/main" xmlns="" id="{00000000-0008-0000-0700-00004F020000}"/>
            </a:ext>
          </a:extLst>
        </xdr:cNvPr>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125118</xdr:rowOff>
    </xdr:from>
    <xdr:to>
      <xdr:col>23</xdr:col>
      <xdr:colOff>568325</xdr:colOff>
      <xdr:row>57</xdr:row>
      <xdr:rowOff>55268</xdr:rowOff>
    </xdr:to>
    <xdr:sp macro="" textlink="">
      <xdr:nvSpPr>
        <xdr:cNvPr id="598" name="円/楕円 597">
          <a:extLst>
            <a:ext uri="{FF2B5EF4-FFF2-40B4-BE49-F238E27FC236}">
              <a16:creationId xmlns:a16="http://schemas.microsoft.com/office/drawing/2014/main" xmlns="" id="{00000000-0008-0000-0700-000056020000}"/>
            </a:ext>
          </a:extLst>
        </xdr:cNvPr>
        <xdr:cNvSpPr/>
      </xdr:nvSpPr>
      <xdr:spPr>
        <a:xfrm>
          <a:off x="16268700" y="97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103545</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7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50,247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13088</xdr:rowOff>
    </xdr:from>
    <xdr:to>
      <xdr:col>22</xdr:col>
      <xdr:colOff>415925</xdr:colOff>
      <xdr:row>57</xdr:row>
      <xdr:rowOff>114688</xdr:rowOff>
    </xdr:to>
    <xdr:sp macro="" textlink="">
      <xdr:nvSpPr>
        <xdr:cNvPr id="600" name="円/楕円 599">
          <a:extLst>
            <a:ext uri="{FF2B5EF4-FFF2-40B4-BE49-F238E27FC236}">
              <a16:creationId xmlns:a16="http://schemas.microsoft.com/office/drawing/2014/main" xmlns="" id="{00000000-0008-0000-0700-000058020000}"/>
            </a:ext>
          </a:extLst>
        </xdr:cNvPr>
        <xdr:cNvSpPr/>
      </xdr:nvSpPr>
      <xdr:spPr>
        <a:xfrm>
          <a:off x="15430500" y="97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105815</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98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43012</xdr:rowOff>
    </xdr:from>
    <xdr:to>
      <xdr:col>21</xdr:col>
      <xdr:colOff>212725</xdr:colOff>
      <xdr:row>57</xdr:row>
      <xdr:rowOff>144612</xdr:rowOff>
    </xdr:to>
    <xdr:sp macro="" textlink="">
      <xdr:nvSpPr>
        <xdr:cNvPr id="602" name="円/楕円 601">
          <a:extLst>
            <a:ext uri="{FF2B5EF4-FFF2-40B4-BE49-F238E27FC236}">
              <a16:creationId xmlns:a16="http://schemas.microsoft.com/office/drawing/2014/main" xmlns="" id="{00000000-0008-0000-0700-00005A020000}"/>
            </a:ext>
          </a:extLst>
        </xdr:cNvPr>
        <xdr:cNvSpPr/>
      </xdr:nvSpPr>
      <xdr:spPr>
        <a:xfrm>
          <a:off x="14541500" y="98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135739</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990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50503</xdr:rowOff>
    </xdr:from>
    <xdr:to>
      <xdr:col>20</xdr:col>
      <xdr:colOff>9525</xdr:colOff>
      <xdr:row>57</xdr:row>
      <xdr:rowOff>152103</xdr:rowOff>
    </xdr:to>
    <xdr:sp macro="" textlink="">
      <xdr:nvSpPr>
        <xdr:cNvPr id="604" name="円/楕円 603">
          <a:extLst>
            <a:ext uri="{FF2B5EF4-FFF2-40B4-BE49-F238E27FC236}">
              <a16:creationId xmlns:a16="http://schemas.microsoft.com/office/drawing/2014/main" xmlns="" id="{00000000-0008-0000-0700-00005C020000}"/>
            </a:ext>
          </a:extLst>
        </xdr:cNvPr>
        <xdr:cNvSpPr/>
      </xdr:nvSpPr>
      <xdr:spPr>
        <a:xfrm>
          <a:off x="13652500" y="98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143230</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37,539</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105016</xdr:rowOff>
    </xdr:from>
    <xdr:to>
      <xdr:col>18</xdr:col>
      <xdr:colOff>492125</xdr:colOff>
      <xdr:row>51</xdr:row>
      <xdr:rowOff>35166</xdr:rowOff>
    </xdr:to>
    <xdr:sp macro="" textlink="">
      <xdr:nvSpPr>
        <xdr:cNvPr id="606" name="円/楕円 605">
          <a:extLst>
            <a:ext uri="{FF2B5EF4-FFF2-40B4-BE49-F238E27FC236}">
              <a16:creationId xmlns:a16="http://schemas.microsoft.com/office/drawing/2014/main" xmlns="" id="{00000000-0008-0000-0700-00005E020000}"/>
            </a:ext>
          </a:extLst>
        </xdr:cNvPr>
        <xdr:cNvSpPr/>
      </xdr:nvSpPr>
      <xdr:spPr>
        <a:xfrm>
          <a:off x="12763500" y="86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49</xdr:row>
      <xdr:rowOff>51693</xdr:rowOff>
    </xdr:from>
    <xdr:ext cx="59901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14794" y="845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28939</xdr:rowOff>
    </xdr:from>
    <xdr:to>
      <xdr:col>23</xdr:col>
      <xdr:colOff>517525</xdr:colOff>
      <xdr:row>79</xdr:row>
      <xdr:rowOff>43204</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5481300" y="13573489"/>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38" name="フローチャート : 判断 637">
          <a:extLst>
            <a:ext uri="{FF2B5EF4-FFF2-40B4-BE49-F238E27FC236}">
              <a16:creationId xmlns:a16="http://schemas.microsoft.com/office/drawing/2014/main" xmlns="" id="{00000000-0008-0000-0700-00007E020000}"/>
            </a:ext>
          </a:extLst>
        </xdr:cNvPr>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38872</xdr:rowOff>
    </xdr:from>
    <xdr:to>
      <xdr:col>22</xdr:col>
      <xdr:colOff>365125</xdr:colOff>
      <xdr:row>79</xdr:row>
      <xdr:rowOff>43204</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583422"/>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146176</xdr:rowOff>
    </xdr:from>
    <xdr:to>
      <xdr:col>22</xdr:col>
      <xdr:colOff>415925</xdr:colOff>
      <xdr:row>79</xdr:row>
      <xdr:rowOff>76326</xdr:rowOff>
    </xdr:to>
    <xdr:sp macro="" textlink="">
      <xdr:nvSpPr>
        <xdr:cNvPr id="640" name="フローチャート : 判断 639">
          <a:extLst>
            <a:ext uri="{FF2B5EF4-FFF2-40B4-BE49-F238E27FC236}">
              <a16:creationId xmlns:a16="http://schemas.microsoft.com/office/drawing/2014/main" xmlns="" id="{00000000-0008-0000-0700-000080020000}"/>
            </a:ext>
          </a:extLst>
        </xdr:cNvPr>
        <xdr:cNvSpPr/>
      </xdr:nvSpPr>
      <xdr:spPr>
        <a:xfrm>
          <a:off x="15430500" y="1351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92853</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7" y="132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12378</xdr:rowOff>
    </xdr:from>
    <xdr:to>
      <xdr:col>21</xdr:col>
      <xdr:colOff>161925</xdr:colOff>
      <xdr:row>79</xdr:row>
      <xdr:rowOff>38872</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556928"/>
          <a:ext cx="8890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43" name="フローチャート : 判断 642">
          <a:extLst>
            <a:ext uri="{FF2B5EF4-FFF2-40B4-BE49-F238E27FC236}">
              <a16:creationId xmlns:a16="http://schemas.microsoft.com/office/drawing/2014/main" xmlns="" id="{00000000-0008-0000-0700-000083020000}"/>
            </a:ext>
          </a:extLst>
        </xdr:cNvPr>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12378</xdr:rowOff>
    </xdr:from>
    <xdr:to>
      <xdr:col>19</xdr:col>
      <xdr:colOff>644525</xdr:colOff>
      <xdr:row>79</xdr:row>
      <xdr:rowOff>23696</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2814300" y="13556928"/>
          <a:ext cx="889000" cy="1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46" name="フローチャート : 判断 645">
          <a:extLst>
            <a:ext uri="{FF2B5EF4-FFF2-40B4-BE49-F238E27FC236}">
              <a16:creationId xmlns:a16="http://schemas.microsoft.com/office/drawing/2014/main" xmlns="" id="{00000000-0008-0000-0700-000086020000}"/>
            </a:ext>
          </a:extLst>
        </xdr:cNvPr>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56244</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7" y="1360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48" name="フローチャート : 判断 647">
          <a:extLst>
            <a:ext uri="{FF2B5EF4-FFF2-40B4-BE49-F238E27FC236}">
              <a16:creationId xmlns:a16="http://schemas.microsoft.com/office/drawing/2014/main" xmlns="" id="{00000000-0008-0000-0700-000088020000}"/>
            </a:ext>
          </a:extLst>
        </xdr:cNvPr>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149589</xdr:rowOff>
    </xdr:from>
    <xdr:to>
      <xdr:col>23</xdr:col>
      <xdr:colOff>568325</xdr:colOff>
      <xdr:row>79</xdr:row>
      <xdr:rowOff>79739</xdr:rowOff>
    </xdr:to>
    <xdr:sp macro="" textlink="">
      <xdr:nvSpPr>
        <xdr:cNvPr id="655" name="円/楕円 654">
          <a:extLst>
            <a:ext uri="{FF2B5EF4-FFF2-40B4-BE49-F238E27FC236}">
              <a16:creationId xmlns:a16="http://schemas.microsoft.com/office/drawing/2014/main" xmlns="" id="{00000000-0008-0000-0700-00008F020000}"/>
            </a:ext>
          </a:extLst>
        </xdr:cNvPr>
        <xdr:cNvSpPr/>
      </xdr:nvSpPr>
      <xdr:spPr>
        <a:xfrm>
          <a:off x="16268700" y="135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108966</xdr:rowOff>
    </xdr:from>
    <xdr:ext cx="469744"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31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163854</xdr:rowOff>
    </xdr:from>
    <xdr:to>
      <xdr:col>22</xdr:col>
      <xdr:colOff>415925</xdr:colOff>
      <xdr:row>79</xdr:row>
      <xdr:rowOff>94004</xdr:rowOff>
    </xdr:to>
    <xdr:sp macro="" textlink="">
      <xdr:nvSpPr>
        <xdr:cNvPr id="657" name="円/楕円 656">
          <a:extLst>
            <a:ext uri="{FF2B5EF4-FFF2-40B4-BE49-F238E27FC236}">
              <a16:creationId xmlns:a16="http://schemas.microsoft.com/office/drawing/2014/main" xmlns="" id="{00000000-0008-0000-0700-000091020000}"/>
            </a:ext>
          </a:extLst>
        </xdr:cNvPr>
        <xdr:cNvSpPr/>
      </xdr:nvSpPr>
      <xdr:spPr>
        <a:xfrm>
          <a:off x="15430500" y="135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85131</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92017" y="1362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159522</xdr:rowOff>
    </xdr:from>
    <xdr:to>
      <xdr:col>21</xdr:col>
      <xdr:colOff>212725</xdr:colOff>
      <xdr:row>79</xdr:row>
      <xdr:rowOff>89672</xdr:rowOff>
    </xdr:to>
    <xdr:sp macro="" textlink="">
      <xdr:nvSpPr>
        <xdr:cNvPr id="659" name="円/楕円 658">
          <a:extLst>
            <a:ext uri="{FF2B5EF4-FFF2-40B4-BE49-F238E27FC236}">
              <a16:creationId xmlns:a16="http://schemas.microsoft.com/office/drawing/2014/main" xmlns="" id="{00000000-0008-0000-0700-000093020000}"/>
            </a:ext>
          </a:extLst>
        </xdr:cNvPr>
        <xdr:cNvSpPr/>
      </xdr:nvSpPr>
      <xdr:spPr>
        <a:xfrm>
          <a:off x="14541500" y="135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80799</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57427" y="1362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133028</xdr:rowOff>
    </xdr:from>
    <xdr:to>
      <xdr:col>20</xdr:col>
      <xdr:colOff>9525</xdr:colOff>
      <xdr:row>79</xdr:row>
      <xdr:rowOff>63178</xdr:rowOff>
    </xdr:to>
    <xdr:sp macro="" textlink="">
      <xdr:nvSpPr>
        <xdr:cNvPr id="661" name="円/楕円 660">
          <a:extLst>
            <a:ext uri="{FF2B5EF4-FFF2-40B4-BE49-F238E27FC236}">
              <a16:creationId xmlns:a16="http://schemas.microsoft.com/office/drawing/2014/main" xmlns="" id="{00000000-0008-0000-0700-000095020000}"/>
            </a:ext>
          </a:extLst>
        </xdr:cNvPr>
        <xdr:cNvSpPr/>
      </xdr:nvSpPr>
      <xdr:spPr>
        <a:xfrm>
          <a:off x="13652500" y="135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79705</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68427" y="1328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144346</xdr:rowOff>
    </xdr:from>
    <xdr:to>
      <xdr:col>18</xdr:col>
      <xdr:colOff>492125</xdr:colOff>
      <xdr:row>79</xdr:row>
      <xdr:rowOff>74496</xdr:rowOff>
    </xdr:to>
    <xdr:sp macro="" textlink="">
      <xdr:nvSpPr>
        <xdr:cNvPr id="663" name="円/楕円 662">
          <a:extLst>
            <a:ext uri="{FF2B5EF4-FFF2-40B4-BE49-F238E27FC236}">
              <a16:creationId xmlns:a16="http://schemas.microsoft.com/office/drawing/2014/main" xmlns="" id="{00000000-0008-0000-0700-000097020000}"/>
            </a:ext>
          </a:extLst>
        </xdr:cNvPr>
        <xdr:cNvSpPr/>
      </xdr:nvSpPr>
      <xdr:spPr>
        <a:xfrm>
          <a:off x="12763500" y="135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65623</xdr:rowOff>
    </xdr:from>
    <xdr:ext cx="469744"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579427" y="1361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a:extLst>
            <a:ext uri="{FF2B5EF4-FFF2-40B4-BE49-F238E27FC236}">
              <a16:creationId xmlns:a16="http://schemas.microsoft.com/office/drawing/2014/main" xmlns=""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1" name="公債費最小値テキスト">
          <a:extLst>
            <a:ext uri="{FF2B5EF4-FFF2-40B4-BE49-F238E27FC236}">
              <a16:creationId xmlns:a16="http://schemas.microsoft.com/office/drawing/2014/main" xmlns="" id="{00000000-0008-0000-0700-0000B3020000}"/>
            </a:ext>
          </a:extLst>
        </xdr:cNvPr>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693" name="公債費最大値テキスト">
          <a:extLst>
            <a:ext uri="{FF2B5EF4-FFF2-40B4-BE49-F238E27FC236}">
              <a16:creationId xmlns:a16="http://schemas.microsoft.com/office/drawing/2014/main" xmlns="" id="{00000000-0008-0000-0700-0000B5020000}"/>
            </a:ext>
          </a:extLst>
        </xdr:cNvPr>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55183</xdr:rowOff>
    </xdr:from>
    <xdr:to>
      <xdr:col>23</xdr:col>
      <xdr:colOff>517525</xdr:colOff>
      <xdr:row>95</xdr:row>
      <xdr:rowOff>125363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5481300" y="16342933"/>
          <a:ext cx="8382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696" name="公債費平均値テキスト">
          <a:extLst>
            <a:ext uri="{FF2B5EF4-FFF2-40B4-BE49-F238E27FC236}">
              <a16:creationId xmlns:a16="http://schemas.microsoft.com/office/drawing/2014/main" xmlns="" id="{00000000-0008-0000-0700-0000B8020000}"/>
            </a:ext>
          </a:extLst>
        </xdr:cNvPr>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697" name="フローチャート : 判断 696">
          <a:extLst>
            <a:ext uri="{FF2B5EF4-FFF2-40B4-BE49-F238E27FC236}">
              <a16:creationId xmlns:a16="http://schemas.microsoft.com/office/drawing/2014/main" xmlns="" id="{00000000-0008-0000-0700-0000B9020000}"/>
            </a:ext>
          </a:extLst>
        </xdr:cNvPr>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125363</xdr:rowOff>
    </xdr:from>
    <xdr:to>
      <xdr:col>22</xdr:col>
      <xdr:colOff>365125</xdr:colOff>
      <xdr:row>95</xdr:row>
      <xdr:rowOff>134181</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4592300" y="1641311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136165</xdr:rowOff>
    </xdr:from>
    <xdr:to>
      <xdr:col>22</xdr:col>
      <xdr:colOff>415925</xdr:colOff>
      <xdr:row>95</xdr:row>
      <xdr:rowOff>66315</xdr:rowOff>
    </xdr:to>
    <xdr:sp macro="" textlink="">
      <xdr:nvSpPr>
        <xdr:cNvPr id="699" name="フローチャート : 判断 698">
          <a:extLst>
            <a:ext uri="{FF2B5EF4-FFF2-40B4-BE49-F238E27FC236}">
              <a16:creationId xmlns:a16="http://schemas.microsoft.com/office/drawing/2014/main" xmlns="" id="{00000000-0008-0000-0700-0000BB020000}"/>
            </a:ext>
          </a:extLst>
        </xdr:cNvPr>
        <xdr:cNvSpPr/>
      </xdr:nvSpPr>
      <xdr:spPr>
        <a:xfrm>
          <a:off x="15430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82842</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14111" y="16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134181</xdr:rowOff>
    </xdr:from>
    <xdr:to>
      <xdr:col>21</xdr:col>
      <xdr:colOff>161925</xdr:colOff>
      <xdr:row>95</xdr:row>
      <xdr:rowOff>153808</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3703300" y="16421931"/>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2" name="フローチャート : 判断 701">
          <a:extLst>
            <a:ext uri="{FF2B5EF4-FFF2-40B4-BE49-F238E27FC236}">
              <a16:creationId xmlns:a16="http://schemas.microsoft.com/office/drawing/2014/main" xmlns="" id="{00000000-0008-0000-0700-0000BE020000}"/>
            </a:ext>
          </a:extLst>
        </xdr:cNvPr>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153808</xdr:rowOff>
    </xdr:from>
    <xdr:to>
      <xdr:col>19</xdr:col>
      <xdr:colOff>644525</xdr:colOff>
      <xdr:row>95</xdr:row>
      <xdr:rowOff>165444</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flipV="1">
          <a:off x="12814300" y="16441558"/>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05" name="フローチャート : 判断 704">
          <a:extLst>
            <a:ext uri="{FF2B5EF4-FFF2-40B4-BE49-F238E27FC236}">
              <a16:creationId xmlns:a16="http://schemas.microsoft.com/office/drawing/2014/main" xmlns="" id="{00000000-0008-0000-0700-0000C1020000}"/>
            </a:ext>
          </a:extLst>
        </xdr:cNvPr>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07" name="フローチャート : 判断 706">
          <a:extLst>
            <a:ext uri="{FF2B5EF4-FFF2-40B4-BE49-F238E27FC236}">
              <a16:creationId xmlns:a16="http://schemas.microsoft.com/office/drawing/2014/main" xmlns="" id="{00000000-0008-0000-0700-0000C3020000}"/>
            </a:ext>
          </a:extLst>
        </xdr:cNvPr>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4383</xdr:rowOff>
    </xdr:from>
    <xdr:to>
      <xdr:col>23</xdr:col>
      <xdr:colOff>568325</xdr:colOff>
      <xdr:row>95</xdr:row>
      <xdr:rowOff>105983</xdr:rowOff>
    </xdr:to>
    <xdr:sp macro="" textlink="">
      <xdr:nvSpPr>
        <xdr:cNvPr id="714" name="円/楕円 713">
          <a:extLst>
            <a:ext uri="{FF2B5EF4-FFF2-40B4-BE49-F238E27FC236}">
              <a16:creationId xmlns:a16="http://schemas.microsoft.com/office/drawing/2014/main" xmlns="" id="{00000000-0008-0000-0700-0000CA020000}"/>
            </a:ext>
          </a:extLst>
        </xdr:cNvPr>
        <xdr:cNvSpPr/>
      </xdr:nvSpPr>
      <xdr:spPr>
        <a:xfrm>
          <a:off x="16268700" y="162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27260</xdr:rowOff>
    </xdr:from>
    <xdr:ext cx="534377" cy="259045"/>
    <xdr:sp macro="" textlink="">
      <xdr:nvSpPr>
        <xdr:cNvPr id="715" name="公債費該当値テキスト">
          <a:extLst>
            <a:ext uri="{FF2B5EF4-FFF2-40B4-BE49-F238E27FC236}">
              <a16:creationId xmlns:a16="http://schemas.microsoft.com/office/drawing/2014/main" xmlns="" id="{00000000-0008-0000-0700-0000CB020000}"/>
            </a:ext>
          </a:extLst>
        </xdr:cNvPr>
        <xdr:cNvSpPr txBox="1"/>
      </xdr:nvSpPr>
      <xdr:spPr>
        <a:xfrm>
          <a:off x="16370300" y="161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67,014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74563</xdr:rowOff>
    </xdr:from>
    <xdr:to>
      <xdr:col>22</xdr:col>
      <xdr:colOff>415925</xdr:colOff>
      <xdr:row>96</xdr:row>
      <xdr:rowOff>4713</xdr:rowOff>
    </xdr:to>
    <xdr:sp macro="" textlink="">
      <xdr:nvSpPr>
        <xdr:cNvPr id="716" name="円/楕円 715">
          <a:extLst>
            <a:ext uri="{FF2B5EF4-FFF2-40B4-BE49-F238E27FC236}">
              <a16:creationId xmlns:a16="http://schemas.microsoft.com/office/drawing/2014/main" xmlns="" id="{00000000-0008-0000-0700-0000CC020000}"/>
            </a:ext>
          </a:extLst>
        </xdr:cNvPr>
        <xdr:cNvSpPr/>
      </xdr:nvSpPr>
      <xdr:spPr>
        <a:xfrm>
          <a:off x="15430500" y="163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167290</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5214111" y="164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83381</xdr:rowOff>
    </xdr:from>
    <xdr:to>
      <xdr:col>21</xdr:col>
      <xdr:colOff>212725</xdr:colOff>
      <xdr:row>96</xdr:row>
      <xdr:rowOff>13531</xdr:rowOff>
    </xdr:to>
    <xdr:sp macro="" textlink="">
      <xdr:nvSpPr>
        <xdr:cNvPr id="718" name="円/楕円 717">
          <a:extLst>
            <a:ext uri="{FF2B5EF4-FFF2-40B4-BE49-F238E27FC236}">
              <a16:creationId xmlns:a16="http://schemas.microsoft.com/office/drawing/2014/main" xmlns="" id="{00000000-0008-0000-0700-0000CE020000}"/>
            </a:ext>
          </a:extLst>
        </xdr:cNvPr>
        <xdr:cNvSpPr/>
      </xdr:nvSpPr>
      <xdr:spPr>
        <a:xfrm>
          <a:off x="14541500" y="163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4658</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4325111" y="164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103008</xdr:rowOff>
    </xdr:from>
    <xdr:to>
      <xdr:col>20</xdr:col>
      <xdr:colOff>9525</xdr:colOff>
      <xdr:row>96</xdr:row>
      <xdr:rowOff>33158</xdr:rowOff>
    </xdr:to>
    <xdr:sp macro="" textlink="">
      <xdr:nvSpPr>
        <xdr:cNvPr id="720" name="円/楕円 719">
          <a:extLst>
            <a:ext uri="{FF2B5EF4-FFF2-40B4-BE49-F238E27FC236}">
              <a16:creationId xmlns:a16="http://schemas.microsoft.com/office/drawing/2014/main" xmlns="" id="{00000000-0008-0000-0700-0000D0020000}"/>
            </a:ext>
          </a:extLst>
        </xdr:cNvPr>
        <xdr:cNvSpPr/>
      </xdr:nvSpPr>
      <xdr:spPr>
        <a:xfrm>
          <a:off x="13652500" y="163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24285</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3436111" y="164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114644</xdr:rowOff>
    </xdr:from>
    <xdr:to>
      <xdr:col>18</xdr:col>
      <xdr:colOff>492125</xdr:colOff>
      <xdr:row>96</xdr:row>
      <xdr:rowOff>44794</xdr:rowOff>
    </xdr:to>
    <xdr:sp macro="" textlink="">
      <xdr:nvSpPr>
        <xdr:cNvPr id="722" name="円/楕円 721">
          <a:extLst>
            <a:ext uri="{FF2B5EF4-FFF2-40B4-BE49-F238E27FC236}">
              <a16:creationId xmlns:a16="http://schemas.microsoft.com/office/drawing/2014/main" xmlns="" id="{00000000-0008-0000-0700-0000D2020000}"/>
            </a:ext>
          </a:extLst>
        </xdr:cNvPr>
        <xdr:cNvSpPr/>
      </xdr:nvSpPr>
      <xdr:spPr>
        <a:xfrm>
          <a:off x="12763500" y="164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35921</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547111" y="164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a:extLst>
            <a:ext uri="{FF2B5EF4-FFF2-40B4-BE49-F238E27FC236}">
              <a16:creationId xmlns:a16="http://schemas.microsoft.com/office/drawing/2014/main" xmlns=""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134671</xdr:rowOff>
    </xdr:from>
    <xdr:to>
      <xdr:col>32</xdr:col>
      <xdr:colOff>186689</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flipV="1">
          <a:off x="22159595" y="5963971"/>
          <a:ext cx="1269" cy="7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74769</xdr:rowOff>
    </xdr:from>
    <xdr:ext cx="249299" cy="259045"/>
    <xdr:sp macro="" textlink="">
      <xdr:nvSpPr>
        <xdr:cNvPr id="748" name="諸支出金最小値テキスト">
          <a:extLst>
            <a:ext uri="{FF2B5EF4-FFF2-40B4-BE49-F238E27FC236}">
              <a16:creationId xmlns:a16="http://schemas.microsoft.com/office/drawing/2014/main" xmlns="" id="{00000000-0008-0000-0700-0000EC020000}"/>
            </a:ext>
          </a:extLst>
        </xdr:cNvPr>
        <xdr:cNvSpPr txBox="1"/>
      </xdr:nvSpPr>
      <xdr:spPr>
        <a:xfrm>
          <a:off x="22212300" y="67613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81348</xdr:rowOff>
    </xdr:from>
    <xdr:ext cx="534377" cy="259045"/>
    <xdr:sp macro="" textlink="">
      <xdr:nvSpPr>
        <xdr:cNvPr id="750" name="諸支出金最大値テキスト">
          <a:extLst>
            <a:ext uri="{FF2B5EF4-FFF2-40B4-BE49-F238E27FC236}">
              <a16:creationId xmlns:a16="http://schemas.microsoft.com/office/drawing/2014/main" xmlns="" id="{00000000-0008-0000-0700-0000EE020000}"/>
            </a:ext>
          </a:extLst>
        </xdr:cNvPr>
        <xdr:cNvSpPr txBox="1"/>
      </xdr:nvSpPr>
      <xdr:spPr>
        <a:xfrm>
          <a:off x="22212300" y="57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34</xdr:row>
      <xdr:rowOff>134671</xdr:rowOff>
    </xdr:from>
    <xdr:to>
      <xdr:col>32</xdr:col>
      <xdr:colOff>276225</xdr:colOff>
      <xdr:row>34</xdr:row>
      <xdr:rowOff>134671</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2072600" y="596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19989</xdr:rowOff>
    </xdr:from>
    <xdr:to>
      <xdr:col>32</xdr:col>
      <xdr:colOff>187325</xdr:colOff>
      <xdr:row>39</xdr:row>
      <xdr:rowOff>44221</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flipV="1">
          <a:off x="21323300" y="6706539"/>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119219</xdr:rowOff>
    </xdr:from>
    <xdr:ext cx="378565" cy="259045"/>
    <xdr:sp macro="" textlink="">
      <xdr:nvSpPr>
        <xdr:cNvPr id="753" name="諸支出金平均値テキスト">
          <a:extLst>
            <a:ext uri="{FF2B5EF4-FFF2-40B4-BE49-F238E27FC236}">
              <a16:creationId xmlns:a16="http://schemas.microsoft.com/office/drawing/2014/main" xmlns="" id="{00000000-0008-0000-0700-0000F1020000}"/>
            </a:ext>
          </a:extLst>
        </xdr:cNvPr>
        <xdr:cNvSpPr txBox="1"/>
      </xdr:nvSpPr>
      <xdr:spPr>
        <a:xfrm>
          <a:off x="22212300" y="6634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140792</xdr:rowOff>
    </xdr:from>
    <xdr:to>
      <xdr:col>32</xdr:col>
      <xdr:colOff>238125</xdr:colOff>
      <xdr:row>39</xdr:row>
      <xdr:rowOff>70942</xdr:rowOff>
    </xdr:to>
    <xdr:sp macro="" textlink="">
      <xdr:nvSpPr>
        <xdr:cNvPr id="754" name="フローチャート : 判断 753">
          <a:extLst>
            <a:ext uri="{FF2B5EF4-FFF2-40B4-BE49-F238E27FC236}">
              <a16:creationId xmlns:a16="http://schemas.microsoft.com/office/drawing/2014/main" xmlns="" id="{00000000-0008-0000-0700-0000F2020000}"/>
            </a:ext>
          </a:extLst>
        </xdr:cNvPr>
        <xdr:cNvSpPr/>
      </xdr:nvSpPr>
      <xdr:spPr>
        <a:xfrm>
          <a:off x="22110700" y="665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21437</xdr:rowOff>
    </xdr:from>
    <xdr:to>
      <xdr:col>31</xdr:col>
      <xdr:colOff>34925</xdr:colOff>
      <xdr:row>39</xdr:row>
      <xdr:rowOff>44221</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0434300" y="6707987"/>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154280</xdr:rowOff>
    </xdr:from>
    <xdr:to>
      <xdr:col>31</xdr:col>
      <xdr:colOff>85725</xdr:colOff>
      <xdr:row>39</xdr:row>
      <xdr:rowOff>84430</xdr:rowOff>
    </xdr:to>
    <xdr:sp macro="" textlink="">
      <xdr:nvSpPr>
        <xdr:cNvPr id="756" name="フローチャート : 判断 755">
          <a:extLst>
            <a:ext uri="{FF2B5EF4-FFF2-40B4-BE49-F238E27FC236}">
              <a16:creationId xmlns:a16="http://schemas.microsoft.com/office/drawing/2014/main" xmlns="" id="{00000000-0008-0000-0700-0000F4020000}"/>
            </a:ext>
          </a:extLst>
        </xdr:cNvPr>
        <xdr:cNvSpPr/>
      </xdr:nvSpPr>
      <xdr:spPr>
        <a:xfrm>
          <a:off x="21272500" y="66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100957</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4017" y="644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83388</xdr:rowOff>
    </xdr:from>
    <xdr:to>
      <xdr:col>29</xdr:col>
      <xdr:colOff>517525</xdr:colOff>
      <xdr:row>39</xdr:row>
      <xdr:rowOff>21437</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9545300" y="5398338"/>
          <a:ext cx="889000" cy="130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146659</xdr:rowOff>
    </xdr:from>
    <xdr:to>
      <xdr:col>29</xdr:col>
      <xdr:colOff>568325</xdr:colOff>
      <xdr:row>39</xdr:row>
      <xdr:rowOff>76809</xdr:rowOff>
    </xdr:to>
    <xdr:sp macro="" textlink="">
      <xdr:nvSpPr>
        <xdr:cNvPr id="759" name="フローチャート : 判断 758">
          <a:extLst>
            <a:ext uri="{FF2B5EF4-FFF2-40B4-BE49-F238E27FC236}">
              <a16:creationId xmlns:a16="http://schemas.microsoft.com/office/drawing/2014/main" xmlns="" id="{00000000-0008-0000-0700-0000F7020000}"/>
            </a:ext>
          </a:extLst>
        </xdr:cNvPr>
        <xdr:cNvSpPr/>
      </xdr:nvSpPr>
      <xdr:spPr>
        <a:xfrm>
          <a:off x="20383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67936</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5017" y="675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83388</xdr:rowOff>
    </xdr:from>
    <xdr:to>
      <xdr:col>28</xdr:col>
      <xdr:colOff>314325</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flipV="1">
          <a:off x="18656300" y="5398338"/>
          <a:ext cx="889000" cy="133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115418</xdr:rowOff>
    </xdr:from>
    <xdr:to>
      <xdr:col>28</xdr:col>
      <xdr:colOff>365125</xdr:colOff>
      <xdr:row>39</xdr:row>
      <xdr:rowOff>45568</xdr:rowOff>
    </xdr:to>
    <xdr:sp macro="" textlink="">
      <xdr:nvSpPr>
        <xdr:cNvPr id="762" name="フローチャート : 判断 761">
          <a:extLst>
            <a:ext uri="{FF2B5EF4-FFF2-40B4-BE49-F238E27FC236}">
              <a16:creationId xmlns:a16="http://schemas.microsoft.com/office/drawing/2014/main" xmlns="" id="{00000000-0008-0000-0700-0000FA020000}"/>
            </a:ext>
          </a:extLst>
        </xdr:cNvPr>
        <xdr:cNvSpPr/>
      </xdr:nvSpPr>
      <xdr:spPr>
        <a:xfrm>
          <a:off x="19494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36695</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6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126771</xdr:rowOff>
    </xdr:from>
    <xdr:to>
      <xdr:col>27</xdr:col>
      <xdr:colOff>161925</xdr:colOff>
      <xdr:row>39</xdr:row>
      <xdr:rowOff>56921</xdr:rowOff>
    </xdr:to>
    <xdr:sp macro="" textlink="">
      <xdr:nvSpPr>
        <xdr:cNvPr id="764" name="フローチャート : 判断 763">
          <a:extLst>
            <a:ext uri="{FF2B5EF4-FFF2-40B4-BE49-F238E27FC236}">
              <a16:creationId xmlns:a16="http://schemas.microsoft.com/office/drawing/2014/main" xmlns="" id="{00000000-0008-0000-0700-0000FC020000}"/>
            </a:ext>
          </a:extLst>
        </xdr:cNvPr>
        <xdr:cNvSpPr/>
      </xdr:nvSpPr>
      <xdr:spPr>
        <a:xfrm>
          <a:off x="18605500" y="66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73448</xdr:rowOff>
    </xdr:from>
    <xdr:ext cx="378565"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67017" y="64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140639</xdr:rowOff>
    </xdr:from>
    <xdr:to>
      <xdr:col>32</xdr:col>
      <xdr:colOff>238125</xdr:colOff>
      <xdr:row>39</xdr:row>
      <xdr:rowOff>70789</xdr:rowOff>
    </xdr:to>
    <xdr:sp macro="" textlink="">
      <xdr:nvSpPr>
        <xdr:cNvPr id="771" name="円/楕円 770">
          <a:extLst>
            <a:ext uri="{FF2B5EF4-FFF2-40B4-BE49-F238E27FC236}">
              <a16:creationId xmlns:a16="http://schemas.microsoft.com/office/drawing/2014/main" xmlns="" id="{00000000-0008-0000-0700-000003030000}"/>
            </a:ext>
          </a:extLst>
        </xdr:cNvPr>
        <xdr:cNvSpPr/>
      </xdr:nvSpPr>
      <xdr:spPr>
        <a:xfrm>
          <a:off x="22110700" y="66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100017</xdr:rowOff>
    </xdr:from>
    <xdr:ext cx="378565" cy="259045"/>
    <xdr:sp macro="" textlink="">
      <xdr:nvSpPr>
        <xdr:cNvPr id="772" name="諸支出金該当値テキスト">
          <a:extLst>
            <a:ext uri="{FF2B5EF4-FFF2-40B4-BE49-F238E27FC236}">
              <a16:creationId xmlns:a16="http://schemas.microsoft.com/office/drawing/2014/main" xmlns="" id="{00000000-0008-0000-0700-000004030000}"/>
            </a:ext>
          </a:extLst>
        </xdr:cNvPr>
        <xdr:cNvSpPr txBox="1"/>
      </xdr:nvSpPr>
      <xdr:spPr>
        <a:xfrm>
          <a:off x="22212300" y="644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164871</xdr:rowOff>
    </xdr:from>
    <xdr:to>
      <xdr:col>31</xdr:col>
      <xdr:colOff>85725</xdr:colOff>
      <xdr:row>39</xdr:row>
      <xdr:rowOff>95021</xdr:rowOff>
    </xdr:to>
    <xdr:sp macro="" textlink="">
      <xdr:nvSpPr>
        <xdr:cNvPr id="773" name="円/楕円 772">
          <a:extLst>
            <a:ext uri="{FF2B5EF4-FFF2-40B4-BE49-F238E27FC236}">
              <a16:creationId xmlns:a16="http://schemas.microsoft.com/office/drawing/2014/main" xmlns="" id="{00000000-0008-0000-0700-000005030000}"/>
            </a:ext>
          </a:extLst>
        </xdr:cNvPr>
        <xdr:cNvSpPr/>
      </xdr:nvSpPr>
      <xdr:spPr>
        <a:xfrm>
          <a:off x="2127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86148</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98649"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142087</xdr:rowOff>
    </xdr:from>
    <xdr:to>
      <xdr:col>29</xdr:col>
      <xdr:colOff>568325</xdr:colOff>
      <xdr:row>39</xdr:row>
      <xdr:rowOff>72237</xdr:rowOff>
    </xdr:to>
    <xdr:sp macro="" textlink="">
      <xdr:nvSpPr>
        <xdr:cNvPr id="775" name="円/楕円 774">
          <a:extLst>
            <a:ext uri="{FF2B5EF4-FFF2-40B4-BE49-F238E27FC236}">
              <a16:creationId xmlns:a16="http://schemas.microsoft.com/office/drawing/2014/main" xmlns="" id="{00000000-0008-0000-0700-000007030000}"/>
            </a:ext>
          </a:extLst>
        </xdr:cNvPr>
        <xdr:cNvSpPr/>
      </xdr:nvSpPr>
      <xdr:spPr>
        <a:xfrm>
          <a:off x="20383500" y="66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88764</xdr:rowOff>
    </xdr:from>
    <xdr:ext cx="378565"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5017" y="6432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32588</xdr:rowOff>
    </xdr:from>
    <xdr:to>
      <xdr:col>28</xdr:col>
      <xdr:colOff>365125</xdr:colOff>
      <xdr:row>31</xdr:row>
      <xdr:rowOff>134188</xdr:rowOff>
    </xdr:to>
    <xdr:sp macro="" textlink="">
      <xdr:nvSpPr>
        <xdr:cNvPr id="777" name="円/楕円 776">
          <a:extLst>
            <a:ext uri="{FF2B5EF4-FFF2-40B4-BE49-F238E27FC236}">
              <a16:creationId xmlns:a16="http://schemas.microsoft.com/office/drawing/2014/main" xmlns="" id="{00000000-0008-0000-0700-000009030000}"/>
            </a:ext>
          </a:extLst>
        </xdr:cNvPr>
        <xdr:cNvSpPr/>
      </xdr:nvSpPr>
      <xdr:spPr>
        <a:xfrm>
          <a:off x="19494500" y="534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150715</xdr:rowOff>
    </xdr:from>
    <xdr:ext cx="534377"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9278111" y="512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a:extLst>
            <a:ext uri="{FF2B5EF4-FFF2-40B4-BE49-F238E27FC236}">
              <a16:creationId xmlns:a16="http://schemas.microsoft.com/office/drawing/2014/main" xmlns=""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09" name="フローチャート : 判断 808">
          <a:extLst>
            <a:ext uri="{FF2B5EF4-FFF2-40B4-BE49-F238E27FC236}">
              <a16:creationId xmlns:a16="http://schemas.microsoft.com/office/drawing/2014/main" xmlns="" id="{00000000-0008-0000-0700-000029030000}"/>
            </a:ext>
          </a:extLst>
        </xdr:cNvPr>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171196</xdr:rowOff>
    </xdr:from>
    <xdr:to>
      <xdr:col>31</xdr:col>
      <xdr:colOff>85725</xdr:colOff>
      <xdr:row>57</xdr:row>
      <xdr:rowOff>101346</xdr:rowOff>
    </xdr:to>
    <xdr:sp macro="" textlink="">
      <xdr:nvSpPr>
        <xdr:cNvPr id="811" name="フローチャート : 判断 810">
          <a:extLst>
            <a:ext uri="{FF2B5EF4-FFF2-40B4-BE49-F238E27FC236}">
              <a16:creationId xmlns:a16="http://schemas.microsoft.com/office/drawing/2014/main" xmlns="" id="{00000000-0008-0000-0700-00002B030000}"/>
            </a:ext>
          </a:extLst>
        </xdr:cNvPr>
        <xdr:cNvSpPr/>
      </xdr:nvSpPr>
      <xdr:spPr>
        <a:xfrm>
          <a:off x="21272500" y="977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55</xdr:row>
      <xdr:rowOff>117873</xdr:rowOff>
    </xdr:from>
    <xdr:ext cx="313932"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66333" y="9547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14" name="フローチャート : 判断 813">
          <a:extLst>
            <a:ext uri="{FF2B5EF4-FFF2-40B4-BE49-F238E27FC236}">
              <a16:creationId xmlns:a16="http://schemas.microsoft.com/office/drawing/2014/main" xmlns="" id="{00000000-0008-0000-0700-00002E030000}"/>
            </a:ext>
          </a:extLst>
        </xdr:cNvPr>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17" name="フローチャート : 判断 816">
          <a:extLst>
            <a:ext uri="{FF2B5EF4-FFF2-40B4-BE49-F238E27FC236}">
              <a16:creationId xmlns:a16="http://schemas.microsoft.com/office/drawing/2014/main" xmlns="" id="{00000000-0008-0000-0700-000031030000}"/>
            </a:ext>
          </a:extLst>
        </xdr:cNvPr>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19" name="フローチャート : 判断 818">
          <a:extLst>
            <a:ext uri="{FF2B5EF4-FFF2-40B4-BE49-F238E27FC236}">
              <a16:creationId xmlns:a16="http://schemas.microsoft.com/office/drawing/2014/main" xmlns="" id="{00000000-0008-0000-0700-000033030000}"/>
            </a:ext>
          </a:extLst>
        </xdr:cNvPr>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a:extLst>
            <a:ext uri="{FF2B5EF4-FFF2-40B4-BE49-F238E27FC236}">
              <a16:creationId xmlns:a16="http://schemas.microsoft.com/office/drawing/2014/main" xmlns="" id="{00000000-0008-0000-0700-00003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a:extLst>
            <a:ext uri="{FF2B5EF4-FFF2-40B4-BE49-F238E27FC236}">
              <a16:creationId xmlns:a16="http://schemas.microsoft.com/office/drawing/2014/main" xmlns="" id="{00000000-0008-0000-0700-00003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a:extLst>
            <a:ext uri="{FF2B5EF4-FFF2-40B4-BE49-F238E27FC236}">
              <a16:creationId xmlns:a16="http://schemas.microsoft.com/office/drawing/2014/main" xmlns="" id="{00000000-0008-0000-0700-00003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a:extLst>
            <a:ext uri="{FF2B5EF4-FFF2-40B4-BE49-F238E27FC236}">
              <a16:creationId xmlns:a16="http://schemas.microsoft.com/office/drawing/2014/main" xmlns="" id="{00000000-0008-0000-0700-00004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a:extLst>
            <a:ext uri="{FF2B5EF4-FFF2-40B4-BE49-F238E27FC236}">
              <a16:creationId xmlns:a16="http://schemas.microsoft.com/office/drawing/2014/main" xmlns="" id="{00000000-0008-0000-0700-00004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については、当市の昨年度と比べると５４３円減となったが、類似団体平均と比較すると例年高い水準で推移しており、平成２８年度決算では類似団体内順位が１位となった。住民一人当たりのコストが増加した主な要因は総務費と民生費、土木費と商工費の増加である。総務費の主な増額要因は、鉱害復旧施設基金やふるさと応援寄付基金への積立金の増、ふるさと応援寄附に対する報償費等の物件費の増である。民生費については、高齢化に伴う介護保険の増加や保育所の処遇改善による負担金の増、児童センター建設による工事費の増加により、昨年度より３７，０５７円増加している。土木費については、平成２６年度に取り崩して特会へ繰出した都市施設建設基金の積戻し分による増加である。その基金積立金を除くと昨年度より事業費は減となる。商工費の主な増加要因は、温泉保養宿泊施設再生整備事業が前年度より３８２，５８７千円増加したことと、企業誘致に係る用地取得奨励金の皆増である。衛生費については、広域クリーンセンターやマテリアルリサイクル施設建設事業が始まったため、昨年より２，１２１円高くなり、類似団体平均を上回った。労働費や消防費は、昨年度よりコストが減となり、類似団体平均を下回った数値となっている。農林水産業費については、中山間整備事業費や基盤整備促進事業費の減により昨年度より１，３４９円減となったが、類似団体平均を９，６５４円上回った。教育費については、学校跡地跡施設対策事業係る多目的運動広場建設費の増により、コストは増加したが、類似団体平均は下回った。災害復旧費については、大雨や地震の影響により事業費が増となった。公債費は平成２２年から実施した</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小中一貫校建設事業費等の起債の元金償還が始まったことで、増加している。</a:t>
          </a:r>
          <a:r>
            <a:rPr kumimoji="1" lang="ja-JP" altLang="en-US" sz="1300">
              <a:latin typeface="ＭＳ Ｐゴシック"/>
            </a:rPr>
            <a:t>今後も多久市弓道場建設事業等の大型事業が予定されているため、コストの増加が懸念される。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は、学校跡地跡施設対策事業と温泉保養宿泊施設再生整備事業など臨時財政需要があったため、実質単年度収支は赤字となっているが、財政調整基金の取崩により、実質収支は黒字となっている。なお、財政調整基金残高については、財政健全化の取組を着実に実施したことと、普通交付税や市民税、ふるさと応援寄附等の増により取崩額を上回る歳計剰余金を積み立てたため、前年度比で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平成２６年度より、高齢化率の上昇による歳出の増や国民健康保険事業基金からの繰入がなくなったことによる繰入金の減により、国民健康保険事業特別会計において赤字が発生している状況である。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平成２８年度より国民健康保険税の税率の改定によって歳入が増えたことにより、赤字額は減少している。今後も計画的に赤字を解消し、安定した国保制度を維持していくよう努める。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他の会計については赤字は見られないが、引き続き健全な財政運営に努める。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２年度～平成２４年度まで実施した小中一貫校建設事業の元金の償還が平成２８年度から始まったことにより、分子の数値が高くなっている。さらに、学校跡地跡施設対策事業や温泉保養宿泊施設再生整備事業、広域クリーンセンター建設事業、マテリアルリサイクル施設建設事業等に対する元金償還が順次始まるため、今後の数値の悪化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事業の取捨選択に取り組みながら、補助制度や基金を効率的に活用し、過度に地方債に依存することがない財政運営に努める。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平成２７年度に続き算定なしとなった。主な要因として、将来負担額は大型事業の元金償還が始まったことにより５１１百万円増となったが、充当可能財源等が１，４９８百万円増となったためである。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２８年の充当可能財源として、財政調整基金約６６，０７０千円、減債基金約２，６８４千円、鉱害復旧施設基金４６０，７３１千円、都市施設建設基金５８６，４０６千円、ふるさと振興基金約３７，２７４千円が主な増となっている。しかし充当可能基金の多くは、鉱害復旧施設基金に代表されると特定目的基金であるため、引き続き新規発行起債の抑制を図り、将来世代へ負担を先送りすることの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19,929
19,805
96.96
13,386,983
13,039,922
303,901
6,000,938
12,939,573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有形固定資産減価償却率は類似団体の平均より高い水準にあるが、今後策定予定の個別施設計画に基づき、適切な施設の維持管理を行っていく予定である。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9" name="直線コネクタ 68"/>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70"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71" name="直線コネクタ 70"/>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72"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73" name="直線コネクタ 72"/>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74"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5" name="フローチャート : 判断 74"/>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124248</xdr:rowOff>
    </xdr:from>
    <xdr:to>
      <xdr:col>3</xdr:col>
      <xdr:colOff>511175</xdr:colOff>
      <xdr:row>30</xdr:row>
      <xdr:rowOff>54398</xdr:rowOff>
    </xdr:to>
    <xdr:sp macro="" textlink="">
      <xdr:nvSpPr>
        <xdr:cNvPr id="76" name="フローチャート : 判断 75"/>
        <xdr:cNvSpPr/>
      </xdr:nvSpPr>
      <xdr:spPr>
        <a:xfrm>
          <a:off x="4000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90593</xdr:rowOff>
    </xdr:from>
    <xdr:to>
      <xdr:col>3</xdr:col>
      <xdr:colOff>1222375</xdr:colOff>
      <xdr:row>29</xdr:row>
      <xdr:rowOff>20743</xdr:rowOff>
    </xdr:to>
    <xdr:sp macro="" textlink="">
      <xdr:nvSpPr>
        <xdr:cNvPr id="82" name="円/楕円 81"/>
        <xdr:cNvSpPr/>
      </xdr:nvSpPr>
      <xdr:spPr>
        <a:xfrm>
          <a:off x="4711700" y="56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113470</xdr:rowOff>
    </xdr:from>
    <xdr:ext cx="405111" cy="259045"/>
    <xdr:sp macro="" textlink="">
      <xdr:nvSpPr>
        <xdr:cNvPr id="83" name="有形固定資産減価償却率該当値テキスト"/>
        <xdr:cNvSpPr txBox="1"/>
      </xdr:nvSpPr>
      <xdr:spPr>
        <a:xfrm>
          <a:off x="4813300" y="5523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126577</xdr:rowOff>
    </xdr:from>
    <xdr:to>
      <xdr:col>3</xdr:col>
      <xdr:colOff>511175</xdr:colOff>
      <xdr:row>29</xdr:row>
      <xdr:rowOff>56727</xdr:rowOff>
    </xdr:to>
    <xdr:sp macro="" textlink="">
      <xdr:nvSpPr>
        <xdr:cNvPr id="84" name="円/楕円 83"/>
        <xdr:cNvSpPr/>
      </xdr:nvSpPr>
      <xdr:spPr>
        <a:xfrm>
          <a:off x="4000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141393</xdr:rowOff>
    </xdr:from>
    <xdr:to>
      <xdr:col>3</xdr:col>
      <xdr:colOff>1171575</xdr:colOff>
      <xdr:row>29</xdr:row>
      <xdr:rowOff>5927</xdr:rowOff>
    </xdr:to>
    <xdr:cxnSp macro="">
      <xdr:nvCxnSpPr>
        <xdr:cNvPr id="85" name="直線コネクタ 84"/>
        <xdr:cNvCxnSpPr/>
      </xdr:nvCxnSpPr>
      <xdr:spPr>
        <a:xfrm flipV="1">
          <a:off x="4051300" y="572304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45525</xdr:rowOff>
    </xdr:from>
    <xdr:ext cx="405111" cy="259045"/>
    <xdr:sp macro="" textlink="">
      <xdr:nvSpPr>
        <xdr:cNvPr id="86" name="n_1aveValue有形固定資産減価償却率"/>
        <xdr:cNvSpPr txBox="1"/>
      </xdr:nvSpPr>
      <xdr:spPr>
        <a:xfrm>
          <a:off x="3836043"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73254</xdr:rowOff>
    </xdr:from>
    <xdr:ext cx="405111" cy="259045"/>
    <xdr:sp macro="" textlink="">
      <xdr:nvSpPr>
        <xdr:cNvPr id="87" name="n_1mainValue有形固定資産減価償却率"/>
        <xdr:cNvSpPr txBox="1"/>
      </xdr:nvSpPr>
      <xdr:spPr>
        <a:xfrm>
          <a:off x="3836043"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19,929
19,805
96.96
13,386,983
13,039,922
303,901
6,000,938
12,939,573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146558</xdr:rowOff>
    </xdr:from>
    <xdr:to>
      <xdr:col>5</xdr:col>
      <xdr:colOff>409575</xdr:colOff>
      <xdr:row>35</xdr:row>
      <xdr:rowOff>76708</xdr:rowOff>
    </xdr:to>
    <xdr:sp macro="" textlink="">
      <xdr:nvSpPr>
        <xdr:cNvPr id="61" name="フローチャート : 判断 60"/>
        <xdr:cNvSpPr/>
      </xdr:nvSpPr>
      <xdr:spPr>
        <a:xfrm>
          <a:off x="3746500" y="59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91694</xdr:rowOff>
    </xdr:from>
    <xdr:to>
      <xdr:col>6</xdr:col>
      <xdr:colOff>561975</xdr:colOff>
      <xdr:row>34</xdr:row>
      <xdr:rowOff>21844</xdr:rowOff>
    </xdr:to>
    <xdr:sp macro="" textlink="">
      <xdr:nvSpPr>
        <xdr:cNvPr id="67" name="円/楕円 66"/>
        <xdr:cNvSpPr/>
      </xdr:nvSpPr>
      <xdr:spPr>
        <a:xfrm>
          <a:off x="45847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6621</xdr:rowOff>
    </xdr:from>
    <xdr:ext cx="405111" cy="259045"/>
    <xdr:sp macro="" textlink="">
      <xdr:nvSpPr>
        <xdr:cNvPr id="68" name="【道路】&#10;有形固定資産減価償却率該当値テキスト"/>
        <xdr:cNvSpPr txBox="1"/>
      </xdr:nvSpPr>
      <xdr:spPr>
        <a:xfrm>
          <a:off x="4724400" y="5664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132842</xdr:rowOff>
    </xdr:from>
    <xdr:to>
      <xdr:col>5</xdr:col>
      <xdr:colOff>409575</xdr:colOff>
      <xdr:row>34</xdr:row>
      <xdr:rowOff>62992</xdr:rowOff>
    </xdr:to>
    <xdr:sp macro="" textlink="">
      <xdr:nvSpPr>
        <xdr:cNvPr id="69" name="円/楕円 68"/>
        <xdr:cNvSpPr/>
      </xdr:nvSpPr>
      <xdr:spPr>
        <a:xfrm>
          <a:off x="3746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142494</xdr:rowOff>
    </xdr:from>
    <xdr:to>
      <xdr:col>6</xdr:col>
      <xdr:colOff>511175</xdr:colOff>
      <xdr:row>34</xdr:row>
      <xdr:rowOff>12192</xdr:rowOff>
    </xdr:to>
    <xdr:cxnSp macro="">
      <xdr:nvCxnSpPr>
        <xdr:cNvPr id="70" name="直線コネクタ 69"/>
        <xdr:cNvCxnSpPr/>
      </xdr:nvCxnSpPr>
      <xdr:spPr>
        <a:xfrm flipV="1">
          <a:off x="3797300" y="58003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67835</xdr:rowOff>
    </xdr:from>
    <xdr:ext cx="405111" cy="259045"/>
    <xdr:sp macro="" textlink="">
      <xdr:nvSpPr>
        <xdr:cNvPr id="71" name="n_1aveValue【道路】&#10;有形固定資産減価償却率"/>
        <xdr:cNvSpPr txBox="1"/>
      </xdr:nvSpPr>
      <xdr:spPr>
        <a:xfrm>
          <a:off x="3582043" y="606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79519</xdr:rowOff>
    </xdr:from>
    <xdr:ext cx="405111" cy="259045"/>
    <xdr:sp macro="" textlink="">
      <xdr:nvSpPr>
        <xdr:cNvPr id="72" name="n_1mainValue【道路】&#10;有形固定資産減価償却率"/>
        <xdr:cNvSpPr txBox="1"/>
      </xdr:nvSpPr>
      <xdr:spPr>
        <a:xfrm>
          <a:off x="3582043"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5" name="直線コネクタ 94"/>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6"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7" name="直線コネクタ 96"/>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8"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9" name="直線コネクタ 98"/>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100"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1" name="フローチャート : 判断 100"/>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69611</xdr:rowOff>
    </xdr:from>
    <xdr:to>
      <xdr:col>14</xdr:col>
      <xdr:colOff>79375</xdr:colOff>
      <xdr:row>38</xdr:row>
      <xdr:rowOff>171211</xdr:rowOff>
    </xdr:to>
    <xdr:sp macro="" textlink="">
      <xdr:nvSpPr>
        <xdr:cNvPr id="102" name="フローチャート : 判断 101"/>
        <xdr:cNvSpPr/>
      </xdr:nvSpPr>
      <xdr:spPr>
        <a:xfrm>
          <a:off x="9588500" y="658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132613</xdr:rowOff>
    </xdr:from>
    <xdr:to>
      <xdr:col>15</xdr:col>
      <xdr:colOff>231775</xdr:colOff>
      <xdr:row>37</xdr:row>
      <xdr:rowOff>62763</xdr:rowOff>
    </xdr:to>
    <xdr:sp macro="" textlink="">
      <xdr:nvSpPr>
        <xdr:cNvPr id="108" name="円/楕円 107"/>
        <xdr:cNvSpPr/>
      </xdr:nvSpPr>
      <xdr:spPr>
        <a:xfrm>
          <a:off x="10426700" y="63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155490</xdr:rowOff>
    </xdr:from>
    <xdr:ext cx="534377" cy="259045"/>
    <xdr:sp macro="" textlink="">
      <xdr:nvSpPr>
        <xdr:cNvPr id="109" name="【道路】&#10;一人当たり延長該当値テキスト"/>
        <xdr:cNvSpPr txBox="1"/>
      </xdr:nvSpPr>
      <xdr:spPr>
        <a:xfrm>
          <a:off x="10566400"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149301</xdr:rowOff>
    </xdr:from>
    <xdr:to>
      <xdr:col>14</xdr:col>
      <xdr:colOff>79375</xdr:colOff>
      <xdr:row>37</xdr:row>
      <xdr:rowOff>79451</xdr:rowOff>
    </xdr:to>
    <xdr:sp macro="" textlink="">
      <xdr:nvSpPr>
        <xdr:cNvPr id="110" name="円/楕円 109"/>
        <xdr:cNvSpPr/>
      </xdr:nvSpPr>
      <xdr:spPr>
        <a:xfrm>
          <a:off x="9588500" y="63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11963</xdr:rowOff>
    </xdr:from>
    <xdr:to>
      <xdr:col>15</xdr:col>
      <xdr:colOff>180975</xdr:colOff>
      <xdr:row>37</xdr:row>
      <xdr:rowOff>28651</xdr:rowOff>
    </xdr:to>
    <xdr:cxnSp macro="">
      <xdr:nvCxnSpPr>
        <xdr:cNvPr id="111" name="直線コネクタ 110"/>
        <xdr:cNvCxnSpPr/>
      </xdr:nvCxnSpPr>
      <xdr:spPr>
        <a:xfrm flipV="1">
          <a:off x="9639300" y="6355613"/>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162338</xdr:rowOff>
    </xdr:from>
    <xdr:ext cx="534377" cy="259045"/>
    <xdr:sp macro="" textlink="">
      <xdr:nvSpPr>
        <xdr:cNvPr id="112" name="n_1aveValue【道路】&#10;一人当たり延長"/>
        <xdr:cNvSpPr txBox="1"/>
      </xdr:nvSpPr>
      <xdr:spPr>
        <a:xfrm>
          <a:off x="9359410" y="66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95978</xdr:rowOff>
    </xdr:from>
    <xdr:ext cx="534377" cy="259045"/>
    <xdr:sp macro="" textlink="">
      <xdr:nvSpPr>
        <xdr:cNvPr id="113" name="n_1mainValue【道路】&#10;一人当たり延長"/>
        <xdr:cNvSpPr txBox="1"/>
      </xdr:nvSpPr>
      <xdr:spPr>
        <a:xfrm>
          <a:off x="9359410" y="60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6" name="直線コネクタ 135"/>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7"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8" name="直線コネクタ 137"/>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9"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40" name="直線コネクタ 139"/>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164101</xdr:rowOff>
    </xdr:from>
    <xdr:ext cx="405111" cy="259045"/>
    <xdr:sp macro="" textlink="">
      <xdr:nvSpPr>
        <xdr:cNvPr id="141" name="【橋りょう・トンネル】&#10;有形固定資産減価償却率平均値テキスト"/>
        <xdr:cNvSpPr txBox="1"/>
      </xdr:nvSpPr>
      <xdr:spPr>
        <a:xfrm>
          <a:off x="47244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42" name="フローチャート : 判断 141"/>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166370</xdr:rowOff>
    </xdr:from>
    <xdr:to>
      <xdr:col>5</xdr:col>
      <xdr:colOff>409575</xdr:colOff>
      <xdr:row>60</xdr:row>
      <xdr:rowOff>96520</xdr:rowOff>
    </xdr:to>
    <xdr:sp macro="" textlink="">
      <xdr:nvSpPr>
        <xdr:cNvPr id="143" name="フローチャート : 判断 142"/>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26924</xdr:rowOff>
    </xdr:from>
    <xdr:to>
      <xdr:col>6</xdr:col>
      <xdr:colOff>561975</xdr:colOff>
      <xdr:row>60</xdr:row>
      <xdr:rowOff>128524</xdr:rowOff>
    </xdr:to>
    <xdr:sp macro="" textlink="">
      <xdr:nvSpPr>
        <xdr:cNvPr id="149" name="円/楕円 148"/>
        <xdr:cNvSpPr/>
      </xdr:nvSpPr>
      <xdr:spPr>
        <a:xfrm>
          <a:off x="4584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5351</xdr:rowOff>
    </xdr:from>
    <xdr:ext cx="405111" cy="259045"/>
    <xdr:sp macro="" textlink="">
      <xdr:nvSpPr>
        <xdr:cNvPr id="150" name="【橋りょう・トンネル】&#10;有形固定資産減価償却率該当値テキスト"/>
        <xdr:cNvSpPr txBox="1"/>
      </xdr:nvSpPr>
      <xdr:spPr>
        <a:xfrm>
          <a:off x="4724400"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72644</xdr:rowOff>
    </xdr:from>
    <xdr:to>
      <xdr:col>5</xdr:col>
      <xdr:colOff>409575</xdr:colOff>
      <xdr:row>61</xdr:row>
      <xdr:rowOff>2794</xdr:rowOff>
    </xdr:to>
    <xdr:sp macro="" textlink="">
      <xdr:nvSpPr>
        <xdr:cNvPr id="151" name="円/楕円 150"/>
        <xdr:cNvSpPr/>
      </xdr:nvSpPr>
      <xdr:spPr>
        <a:xfrm>
          <a:off x="3746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77724</xdr:rowOff>
    </xdr:from>
    <xdr:to>
      <xdr:col>6</xdr:col>
      <xdr:colOff>511175</xdr:colOff>
      <xdr:row>60</xdr:row>
      <xdr:rowOff>123444</xdr:rowOff>
    </xdr:to>
    <xdr:cxnSp macro="">
      <xdr:nvCxnSpPr>
        <xdr:cNvPr id="152" name="直線コネクタ 151"/>
        <xdr:cNvCxnSpPr/>
      </xdr:nvCxnSpPr>
      <xdr:spPr>
        <a:xfrm flipV="1">
          <a:off x="3797300" y="103647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113047</xdr:rowOff>
    </xdr:from>
    <xdr:ext cx="405111" cy="259045"/>
    <xdr:sp macro="" textlink="">
      <xdr:nvSpPr>
        <xdr:cNvPr id="153" name="n_1aveValue【橋りょう・トンネル】&#10;有形固定資産減価償却率"/>
        <xdr:cNvSpPr txBox="1"/>
      </xdr:nvSpPr>
      <xdr:spPr>
        <a:xfrm>
          <a:off x="3582043"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165371</xdr:rowOff>
    </xdr:from>
    <xdr:ext cx="405111" cy="259045"/>
    <xdr:sp macro="" textlink="">
      <xdr:nvSpPr>
        <xdr:cNvPr id="154" name="n_1mainValue【橋りょう・トンネル】&#10;有形固定資産減価償却率"/>
        <xdr:cNvSpPr txBox="1"/>
      </xdr:nvSpPr>
      <xdr:spPr>
        <a:xfrm>
          <a:off x="3582043"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5" name="テキスト ボックス 164"/>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6" name="直線コネクタ 16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7" name="テキスト ボックス 166"/>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70" name="直線コネクタ 16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71" name="テキスト ボックス 17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75" name="直線コネクタ 174"/>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76"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7" name="直線コネクタ 176"/>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8"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9" name="直線コネクタ 178"/>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42360</xdr:rowOff>
    </xdr:from>
    <xdr:ext cx="599010" cy="259045"/>
    <xdr:sp macro="" textlink="">
      <xdr:nvSpPr>
        <xdr:cNvPr id="180" name="【橋りょう・トンネル】&#10;一人当たり有形固定資産（償却資産）額平均値テキスト"/>
        <xdr:cNvSpPr txBox="1"/>
      </xdr:nvSpPr>
      <xdr:spPr>
        <a:xfrm>
          <a:off x="10566400" y="9986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81" name="フローチャート : 判断 180"/>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64729</xdr:rowOff>
    </xdr:from>
    <xdr:to>
      <xdr:col>14</xdr:col>
      <xdr:colOff>79375</xdr:colOff>
      <xdr:row>57</xdr:row>
      <xdr:rowOff>166329</xdr:rowOff>
    </xdr:to>
    <xdr:sp macro="" textlink="">
      <xdr:nvSpPr>
        <xdr:cNvPr id="182" name="フローチャート : 判断 181"/>
        <xdr:cNvSpPr/>
      </xdr:nvSpPr>
      <xdr:spPr>
        <a:xfrm>
          <a:off x="9588500" y="98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142087</xdr:rowOff>
    </xdr:from>
    <xdr:to>
      <xdr:col>15</xdr:col>
      <xdr:colOff>231775</xdr:colOff>
      <xdr:row>62</xdr:row>
      <xdr:rowOff>72237</xdr:rowOff>
    </xdr:to>
    <xdr:sp macro="" textlink="">
      <xdr:nvSpPr>
        <xdr:cNvPr id="188" name="円/楕円 187"/>
        <xdr:cNvSpPr/>
      </xdr:nvSpPr>
      <xdr:spPr>
        <a:xfrm>
          <a:off x="10426700" y="1060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120514</xdr:rowOff>
    </xdr:from>
    <xdr:ext cx="599010" cy="259045"/>
    <xdr:sp macro="" textlink="">
      <xdr:nvSpPr>
        <xdr:cNvPr id="189" name="【橋りょう・トンネル】&#10;一人当たり有形固定資産（償却資産）額該当値テキスト"/>
        <xdr:cNvSpPr txBox="1"/>
      </xdr:nvSpPr>
      <xdr:spPr>
        <a:xfrm>
          <a:off x="10566400" y="1057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136,249</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28867</xdr:rowOff>
    </xdr:from>
    <xdr:to>
      <xdr:col>14</xdr:col>
      <xdr:colOff>79375</xdr:colOff>
      <xdr:row>62</xdr:row>
      <xdr:rowOff>130467</xdr:rowOff>
    </xdr:to>
    <xdr:sp macro="" textlink="">
      <xdr:nvSpPr>
        <xdr:cNvPr id="190" name="円/楕円 189"/>
        <xdr:cNvSpPr/>
      </xdr:nvSpPr>
      <xdr:spPr>
        <a:xfrm>
          <a:off x="9588500" y="1065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21437</xdr:rowOff>
    </xdr:from>
    <xdr:to>
      <xdr:col>15</xdr:col>
      <xdr:colOff>180975</xdr:colOff>
      <xdr:row>62</xdr:row>
      <xdr:rowOff>79667</xdr:rowOff>
    </xdr:to>
    <xdr:cxnSp macro="">
      <xdr:nvCxnSpPr>
        <xdr:cNvPr id="191" name="直線コネクタ 190"/>
        <xdr:cNvCxnSpPr/>
      </xdr:nvCxnSpPr>
      <xdr:spPr>
        <a:xfrm flipV="1">
          <a:off x="9639300" y="10651337"/>
          <a:ext cx="838200" cy="5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56</xdr:row>
      <xdr:rowOff>11406</xdr:rowOff>
    </xdr:from>
    <xdr:ext cx="599010" cy="259045"/>
    <xdr:sp macro="" textlink="">
      <xdr:nvSpPr>
        <xdr:cNvPr id="192" name="n_1aveValue【橋りょう・トンネル】&#10;一人当たり有形固定資産（償却資産）額"/>
        <xdr:cNvSpPr txBox="1"/>
      </xdr:nvSpPr>
      <xdr:spPr>
        <a:xfrm>
          <a:off x="9327094" y="961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121594</xdr:rowOff>
    </xdr:from>
    <xdr:ext cx="599010" cy="259045"/>
    <xdr:sp macro="" textlink="">
      <xdr:nvSpPr>
        <xdr:cNvPr id="193" name="n_1mainValue【橋りょう・トンネル】&#10;一人当たり有形固定資産（償却資産）額"/>
        <xdr:cNvSpPr txBox="1"/>
      </xdr:nvSpPr>
      <xdr:spPr>
        <a:xfrm>
          <a:off x="9327094" y="1075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18" name="直線コネクタ 217"/>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9"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20" name="直線コネクタ 21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21"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22" name="直線コネクタ 221"/>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23"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24" name="フローチャート : 判断 22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74930</xdr:rowOff>
    </xdr:from>
    <xdr:to>
      <xdr:col>5</xdr:col>
      <xdr:colOff>409575</xdr:colOff>
      <xdr:row>82</xdr:row>
      <xdr:rowOff>5080</xdr:rowOff>
    </xdr:to>
    <xdr:sp macro="" textlink="">
      <xdr:nvSpPr>
        <xdr:cNvPr id="225" name="フローチャート : 判断 224"/>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162561</xdr:rowOff>
    </xdr:from>
    <xdr:to>
      <xdr:col>6</xdr:col>
      <xdr:colOff>561975</xdr:colOff>
      <xdr:row>82</xdr:row>
      <xdr:rowOff>92711</xdr:rowOff>
    </xdr:to>
    <xdr:sp macro="" textlink="">
      <xdr:nvSpPr>
        <xdr:cNvPr id="231" name="円/楕円 230"/>
        <xdr:cNvSpPr/>
      </xdr:nvSpPr>
      <xdr:spPr>
        <a:xfrm>
          <a:off x="4584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13988</xdr:rowOff>
    </xdr:from>
    <xdr:ext cx="405111" cy="259045"/>
    <xdr:sp macro="" textlink="">
      <xdr:nvSpPr>
        <xdr:cNvPr id="232" name="【公営住宅】&#10;有形固定資産減価償却率該当値テキスト"/>
        <xdr:cNvSpPr txBox="1"/>
      </xdr:nvSpPr>
      <xdr:spPr>
        <a:xfrm>
          <a:off x="4724400"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101600</xdr:rowOff>
    </xdr:from>
    <xdr:to>
      <xdr:col>5</xdr:col>
      <xdr:colOff>409575</xdr:colOff>
      <xdr:row>83</xdr:row>
      <xdr:rowOff>31750</xdr:rowOff>
    </xdr:to>
    <xdr:sp macro="" textlink="">
      <xdr:nvSpPr>
        <xdr:cNvPr id="233" name="円/楕円 232"/>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41911</xdr:rowOff>
    </xdr:from>
    <xdr:to>
      <xdr:col>6</xdr:col>
      <xdr:colOff>511175</xdr:colOff>
      <xdr:row>82</xdr:row>
      <xdr:rowOff>152400</xdr:rowOff>
    </xdr:to>
    <xdr:cxnSp macro="">
      <xdr:nvCxnSpPr>
        <xdr:cNvPr id="234" name="直線コネクタ 233"/>
        <xdr:cNvCxnSpPr/>
      </xdr:nvCxnSpPr>
      <xdr:spPr>
        <a:xfrm flipV="1">
          <a:off x="3797300" y="1410081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21607</xdr:rowOff>
    </xdr:from>
    <xdr:ext cx="405111" cy="259045"/>
    <xdr:sp macro="" textlink="">
      <xdr:nvSpPr>
        <xdr:cNvPr id="235" name="n_1aveValue【公営住宅】&#10;有形固定資産減価償却率"/>
        <xdr:cNvSpPr txBox="1"/>
      </xdr:nvSpPr>
      <xdr:spPr>
        <a:xfrm>
          <a:off x="3582043"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22877</xdr:rowOff>
    </xdr:from>
    <xdr:ext cx="405111" cy="259045"/>
    <xdr:sp macro="" textlink="">
      <xdr:nvSpPr>
        <xdr:cNvPr id="236" name="n_1mainValue【公営住宅】&#10;有形固定資産減価償却率"/>
        <xdr:cNvSpPr txBox="1"/>
      </xdr:nvSpPr>
      <xdr:spPr>
        <a:xfrm>
          <a:off x="3582043"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7" name="テキスト ボックス 24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63" name="直線コネクタ 262"/>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64"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65" name="直線コネクタ 264"/>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66"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67" name="直線コネクタ 266"/>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68"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69" name="フローチャート : 判断 268"/>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162016</xdr:rowOff>
    </xdr:from>
    <xdr:to>
      <xdr:col>14</xdr:col>
      <xdr:colOff>79375</xdr:colOff>
      <xdr:row>78</xdr:row>
      <xdr:rowOff>92166</xdr:rowOff>
    </xdr:to>
    <xdr:sp macro="" textlink="">
      <xdr:nvSpPr>
        <xdr:cNvPr id="270" name="フローチャート : 判断 269"/>
        <xdr:cNvSpPr/>
      </xdr:nvSpPr>
      <xdr:spPr>
        <a:xfrm>
          <a:off x="9588500" y="1336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75474</xdr:rowOff>
    </xdr:from>
    <xdr:to>
      <xdr:col>15</xdr:col>
      <xdr:colOff>231775</xdr:colOff>
      <xdr:row>78</xdr:row>
      <xdr:rowOff>5624</xdr:rowOff>
    </xdr:to>
    <xdr:sp macro="" textlink="">
      <xdr:nvSpPr>
        <xdr:cNvPr id="276" name="円/楕円 275"/>
        <xdr:cNvSpPr/>
      </xdr:nvSpPr>
      <xdr:spPr>
        <a:xfrm>
          <a:off x="10426700" y="132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28501</xdr:rowOff>
    </xdr:from>
    <xdr:ext cx="469744" cy="259045"/>
    <xdr:sp macro="" textlink="">
      <xdr:nvSpPr>
        <xdr:cNvPr id="277" name="【公営住宅】&#10;一人当たり面積該当値テキスト"/>
        <xdr:cNvSpPr txBox="1"/>
      </xdr:nvSpPr>
      <xdr:spPr>
        <a:xfrm>
          <a:off x="10566400" y="1323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99968</xdr:rowOff>
    </xdr:from>
    <xdr:to>
      <xdr:col>14</xdr:col>
      <xdr:colOff>79375</xdr:colOff>
      <xdr:row>78</xdr:row>
      <xdr:rowOff>30118</xdr:rowOff>
    </xdr:to>
    <xdr:sp macro="" textlink="">
      <xdr:nvSpPr>
        <xdr:cNvPr id="278" name="円/楕円 277"/>
        <xdr:cNvSpPr/>
      </xdr:nvSpPr>
      <xdr:spPr>
        <a:xfrm>
          <a:off x="9588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126274</xdr:rowOff>
    </xdr:from>
    <xdr:to>
      <xdr:col>15</xdr:col>
      <xdr:colOff>180975</xdr:colOff>
      <xdr:row>77</xdr:row>
      <xdr:rowOff>150768</xdr:rowOff>
    </xdr:to>
    <xdr:cxnSp macro="">
      <xdr:nvCxnSpPr>
        <xdr:cNvPr id="279" name="直線コネクタ 278"/>
        <xdr:cNvCxnSpPr/>
      </xdr:nvCxnSpPr>
      <xdr:spPr>
        <a:xfrm flipV="1">
          <a:off x="9639300" y="13327924"/>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78</xdr:row>
      <xdr:rowOff>83293</xdr:rowOff>
    </xdr:from>
    <xdr:ext cx="469744" cy="259045"/>
    <xdr:sp macro="" textlink="">
      <xdr:nvSpPr>
        <xdr:cNvPr id="280" name="n_1aveValue【公営住宅】&#10;一人当たり面積"/>
        <xdr:cNvSpPr txBox="1"/>
      </xdr:nvSpPr>
      <xdr:spPr>
        <a:xfrm>
          <a:off x="9391727" y="1345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46645</xdr:rowOff>
    </xdr:from>
    <xdr:ext cx="469744" cy="259045"/>
    <xdr:sp macro="" textlink="">
      <xdr:nvSpPr>
        <xdr:cNvPr id="281" name="n_1mainValue【公営住宅】&#10;一人当たり面積"/>
        <xdr:cNvSpPr txBox="1"/>
      </xdr:nvSpPr>
      <xdr:spPr>
        <a:xfrm>
          <a:off x="9391727" y="130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9" name="正方形/長方形 2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0" name="正方形/長方形 2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1" name="正方形/長方形 2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2" name="正方形/長方形 2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9" name="正方形/長方形 3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0" name="正方形/長方形 3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1" name="正方形/長方形 3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2" name="正方形/長方形 3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3" name="正方形/長方形 3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4" name="正方形/長方形 3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5" name="正方形/長方形 3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6" name="正方形/長方形 3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7" name="正方形/長方形 3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8" name="テキスト ボックス 3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9" name="直線コネクタ 3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0" name="テキスト ボックス 3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1" name="直線コネクタ 3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2" name="テキスト ボックス 3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3" name="直線コネクタ 3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4" name="テキスト ボックス 3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5" name="直線コネクタ 3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6" name="テキスト ボックス 3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7" name="直線コネクタ 3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8" name="テキスト ボックス 3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9" name="直線コネクタ 3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0" name="テキスト ボックス 3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1" name="直線コネクタ 3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2" name="テキスト ボックス 3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34" name="直線コネクタ 333"/>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35"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36" name="直線コネクタ 335"/>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37"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38" name="直線コネクタ 337"/>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86377</xdr:rowOff>
    </xdr:from>
    <xdr:ext cx="405111" cy="259045"/>
    <xdr:sp macro="" textlink="">
      <xdr:nvSpPr>
        <xdr:cNvPr id="339" name="【学校施設】&#10;有形固定資産減価償却率平均値テキスト"/>
        <xdr:cNvSpPr txBox="1"/>
      </xdr:nvSpPr>
      <xdr:spPr>
        <a:xfrm>
          <a:off x="164084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40" name="フローチャート : 判断 339"/>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13970</xdr:rowOff>
    </xdr:from>
    <xdr:to>
      <xdr:col>22</xdr:col>
      <xdr:colOff>415925</xdr:colOff>
      <xdr:row>60</xdr:row>
      <xdr:rowOff>115570</xdr:rowOff>
    </xdr:to>
    <xdr:sp macro="" textlink="">
      <xdr:nvSpPr>
        <xdr:cNvPr id="341" name="フローチャート : 判断 340"/>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36830</xdr:rowOff>
    </xdr:from>
    <xdr:to>
      <xdr:col>23</xdr:col>
      <xdr:colOff>568325</xdr:colOff>
      <xdr:row>62</xdr:row>
      <xdr:rowOff>138430</xdr:rowOff>
    </xdr:to>
    <xdr:sp macro="" textlink="">
      <xdr:nvSpPr>
        <xdr:cNvPr id="347" name="円/楕円 346"/>
        <xdr:cNvSpPr/>
      </xdr:nvSpPr>
      <xdr:spPr>
        <a:xfrm>
          <a:off x="16268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15257</xdr:rowOff>
    </xdr:from>
    <xdr:ext cx="405111" cy="259045"/>
    <xdr:sp macro="" textlink="">
      <xdr:nvSpPr>
        <xdr:cNvPr id="348" name="【学校施設】&#10;有形固定資産減価償却率該当値テキスト"/>
        <xdr:cNvSpPr txBox="1"/>
      </xdr:nvSpPr>
      <xdr:spPr>
        <a:xfrm>
          <a:off x="164084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116840</xdr:rowOff>
    </xdr:from>
    <xdr:to>
      <xdr:col>22</xdr:col>
      <xdr:colOff>415925</xdr:colOff>
      <xdr:row>63</xdr:row>
      <xdr:rowOff>46990</xdr:rowOff>
    </xdr:to>
    <xdr:sp macro="" textlink="">
      <xdr:nvSpPr>
        <xdr:cNvPr id="349" name="円/楕円 348"/>
        <xdr:cNvSpPr/>
      </xdr:nvSpPr>
      <xdr:spPr>
        <a:xfrm>
          <a:off x="15430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87630</xdr:rowOff>
    </xdr:from>
    <xdr:to>
      <xdr:col>23</xdr:col>
      <xdr:colOff>517525</xdr:colOff>
      <xdr:row>62</xdr:row>
      <xdr:rowOff>167640</xdr:rowOff>
    </xdr:to>
    <xdr:cxnSp macro="">
      <xdr:nvCxnSpPr>
        <xdr:cNvPr id="350" name="直線コネクタ 349"/>
        <xdr:cNvCxnSpPr/>
      </xdr:nvCxnSpPr>
      <xdr:spPr>
        <a:xfrm flipV="1">
          <a:off x="15481300" y="107175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132097</xdr:rowOff>
    </xdr:from>
    <xdr:ext cx="405111" cy="259045"/>
    <xdr:sp macro="" textlink="">
      <xdr:nvSpPr>
        <xdr:cNvPr id="351" name="n_1aveValue【学校施設】&#10;有形固定資産減価償却率"/>
        <xdr:cNvSpPr txBox="1"/>
      </xdr:nvSpPr>
      <xdr:spPr>
        <a:xfrm>
          <a:off x="15266043"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38117</xdr:rowOff>
    </xdr:from>
    <xdr:ext cx="405111" cy="259045"/>
    <xdr:sp macro="" textlink="">
      <xdr:nvSpPr>
        <xdr:cNvPr id="352" name="n_1mainValue【学校施設】&#10;有形固定資産減価償却率"/>
        <xdr:cNvSpPr txBox="1"/>
      </xdr:nvSpPr>
      <xdr:spPr>
        <a:xfrm>
          <a:off x="15266043"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3" name="正方形/長方形 3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4" name="正方形/長方形 3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5" name="正方形/長方形 3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6" name="正方形/長方形 3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7" name="正方形/長方形 3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8" name="正方形/長方形 3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9" name="正方形/長方形 3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0" name="正方形/長方形 3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1" name="テキスト ボックス 3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2" name="直線コネクタ 3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3" name="テキスト ボックス 3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64" name="直線コネクタ 36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65" name="テキスト ボックス 36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66" name="直線コネクタ 36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67" name="テキスト ボックス 36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68" name="直線コネクタ 36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69" name="テキスト ボックス 36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70" name="直線コネクタ 36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71" name="テキスト ボックス 37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72" name="直線コネクタ 37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73" name="テキスト ボックス 37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74" name="直線コネクタ 37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75" name="テキスト ボックス 37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6" name="直線コネクタ 3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7" name="テキスト ボックス 3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379" name="直線コネクタ 378"/>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380"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381" name="直線コネクタ 380"/>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382"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383" name="直線コネクタ 382"/>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384"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385" name="フローチャート : 判断 384"/>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49893</xdr:rowOff>
    </xdr:from>
    <xdr:to>
      <xdr:col>31</xdr:col>
      <xdr:colOff>85725</xdr:colOff>
      <xdr:row>57</xdr:row>
      <xdr:rowOff>151493</xdr:rowOff>
    </xdr:to>
    <xdr:sp macro="" textlink="">
      <xdr:nvSpPr>
        <xdr:cNvPr id="386" name="フローチャート : 判断 385"/>
        <xdr:cNvSpPr/>
      </xdr:nvSpPr>
      <xdr:spPr>
        <a:xfrm>
          <a:off x="21272500" y="982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7" name="テキスト ボックス 3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8" name="テキスト ボックス 3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9" name="テキスト ボックス 3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0" name="テキスト ボックス 3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1" name="テキスト ボックス 3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153307</xdr:rowOff>
    </xdr:from>
    <xdr:to>
      <xdr:col>32</xdr:col>
      <xdr:colOff>238125</xdr:colOff>
      <xdr:row>60</xdr:row>
      <xdr:rowOff>83457</xdr:rowOff>
    </xdr:to>
    <xdr:sp macro="" textlink="">
      <xdr:nvSpPr>
        <xdr:cNvPr id="392" name="円/楕円 391"/>
        <xdr:cNvSpPr/>
      </xdr:nvSpPr>
      <xdr:spPr>
        <a:xfrm>
          <a:off x="22110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4734</xdr:rowOff>
    </xdr:from>
    <xdr:ext cx="469744" cy="259045"/>
    <xdr:sp macro="" textlink="">
      <xdr:nvSpPr>
        <xdr:cNvPr id="393" name="【学校施設】&#10;一人当たり面積該当値テキスト"/>
        <xdr:cNvSpPr txBox="1"/>
      </xdr:nvSpPr>
      <xdr:spPr>
        <a:xfrm>
          <a:off x="22250400"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9072</xdr:rowOff>
    </xdr:from>
    <xdr:to>
      <xdr:col>31</xdr:col>
      <xdr:colOff>85725</xdr:colOff>
      <xdr:row>60</xdr:row>
      <xdr:rowOff>110672</xdr:rowOff>
    </xdr:to>
    <xdr:sp macro="" textlink="">
      <xdr:nvSpPr>
        <xdr:cNvPr id="394" name="円/楕円 393"/>
        <xdr:cNvSpPr/>
      </xdr:nvSpPr>
      <xdr:spPr>
        <a:xfrm>
          <a:off x="212725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32657</xdr:rowOff>
    </xdr:from>
    <xdr:to>
      <xdr:col>32</xdr:col>
      <xdr:colOff>187325</xdr:colOff>
      <xdr:row>60</xdr:row>
      <xdr:rowOff>59872</xdr:rowOff>
    </xdr:to>
    <xdr:cxnSp macro="">
      <xdr:nvCxnSpPr>
        <xdr:cNvPr id="395" name="直線コネクタ 394"/>
        <xdr:cNvCxnSpPr/>
      </xdr:nvCxnSpPr>
      <xdr:spPr>
        <a:xfrm flipV="1">
          <a:off x="21323300" y="10319657"/>
          <a:ext cx="8382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55</xdr:row>
      <xdr:rowOff>168020</xdr:rowOff>
    </xdr:from>
    <xdr:ext cx="469744" cy="259045"/>
    <xdr:sp macro="" textlink="">
      <xdr:nvSpPr>
        <xdr:cNvPr id="396" name="n_1aveValue【学校施設】&#10;一人当たり面積"/>
        <xdr:cNvSpPr txBox="1"/>
      </xdr:nvSpPr>
      <xdr:spPr>
        <a:xfrm>
          <a:off x="21075727" y="95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101799</xdr:rowOff>
    </xdr:from>
    <xdr:ext cx="469744" cy="259045"/>
    <xdr:sp macro="" textlink="">
      <xdr:nvSpPr>
        <xdr:cNvPr id="397" name="n_1mainValue【学校施設】&#10;一人当たり面積"/>
        <xdr:cNvSpPr txBox="1"/>
      </xdr:nvSpPr>
      <xdr:spPr>
        <a:xfrm>
          <a:off x="21075727" y="1038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5" name="正方形/長方形 4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6" name="テキスト ボックス 4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7" name="直線コネクタ 4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08" name="直線コネクタ 4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09" name="テキスト ボックス 4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10" name="直線コネクタ 4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11" name="テキスト ボックス 4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12" name="直線コネクタ 4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13" name="テキスト ボックス 4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14" name="直線コネクタ 4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15" name="テキスト ボックス 4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16" name="直線コネクタ 4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17" name="テキスト ボックス 4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18" name="直線コネクタ 4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19" name="テキスト ボックス 4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23" name="直線コネクタ 422"/>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24"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25" name="直線コネクタ 424"/>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26"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27" name="直線コネクタ 426"/>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28"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29" name="フローチャート : 判断 428"/>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430" name="フローチャート : 判断 42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106499</xdr:rowOff>
    </xdr:from>
    <xdr:to>
      <xdr:col>23</xdr:col>
      <xdr:colOff>568325</xdr:colOff>
      <xdr:row>84</xdr:row>
      <xdr:rowOff>36649</xdr:rowOff>
    </xdr:to>
    <xdr:sp macro="" textlink="">
      <xdr:nvSpPr>
        <xdr:cNvPr id="436" name="円/楕円 435"/>
        <xdr:cNvSpPr/>
      </xdr:nvSpPr>
      <xdr:spPr>
        <a:xfrm>
          <a:off x="16268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129376</xdr:rowOff>
    </xdr:from>
    <xdr:ext cx="405111" cy="259045"/>
    <xdr:sp macro="" textlink="">
      <xdr:nvSpPr>
        <xdr:cNvPr id="437" name="【児童館】&#10;有形固定資産減価償却率該当値テキスト"/>
        <xdr:cNvSpPr txBox="1"/>
      </xdr:nvSpPr>
      <xdr:spPr>
        <a:xfrm>
          <a:off x="16408400" y="1418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5262</xdr:rowOff>
    </xdr:from>
    <xdr:to>
      <xdr:col>22</xdr:col>
      <xdr:colOff>415925</xdr:colOff>
      <xdr:row>81</xdr:row>
      <xdr:rowOff>106862</xdr:rowOff>
    </xdr:to>
    <xdr:sp macro="" textlink="">
      <xdr:nvSpPr>
        <xdr:cNvPr id="438" name="円/楕円 437"/>
        <xdr:cNvSpPr/>
      </xdr:nvSpPr>
      <xdr:spPr>
        <a:xfrm>
          <a:off x="15430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56062</xdr:rowOff>
    </xdr:from>
    <xdr:to>
      <xdr:col>23</xdr:col>
      <xdr:colOff>517525</xdr:colOff>
      <xdr:row>83</xdr:row>
      <xdr:rowOff>157299</xdr:rowOff>
    </xdr:to>
    <xdr:cxnSp macro="">
      <xdr:nvCxnSpPr>
        <xdr:cNvPr id="439" name="直線コネクタ 438"/>
        <xdr:cNvCxnSpPr/>
      </xdr:nvCxnSpPr>
      <xdr:spPr>
        <a:xfrm>
          <a:off x="15481300" y="13943512"/>
          <a:ext cx="8382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119215</xdr:rowOff>
    </xdr:from>
    <xdr:ext cx="405111" cy="259045"/>
    <xdr:sp macro="" textlink="">
      <xdr:nvSpPr>
        <xdr:cNvPr id="440" name="n_1aveValue【児童館】&#10;有形固定資産減価償却率"/>
        <xdr:cNvSpPr txBox="1"/>
      </xdr:nvSpPr>
      <xdr:spPr>
        <a:xfrm>
          <a:off x="15266043"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123389</xdr:rowOff>
    </xdr:from>
    <xdr:ext cx="405111" cy="259045"/>
    <xdr:sp macro="" textlink="">
      <xdr:nvSpPr>
        <xdr:cNvPr id="441" name="n_1mainValue【児童館】&#10;有形固定資産減価償却率"/>
        <xdr:cNvSpPr txBox="1"/>
      </xdr:nvSpPr>
      <xdr:spPr>
        <a:xfrm>
          <a:off x="15266043"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9" name="正方形/長方形 4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0" name="テキスト ボックス 4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1" name="直線コネクタ 4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52" name="直線コネクタ 4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53" name="テキスト ボックス 4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54" name="直線コネクタ 4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55" name="テキスト ボックス 4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56" name="直線コネクタ 4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57" name="テキスト ボックス 4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58" name="直線コネクタ 4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59" name="テキスト ボックス 4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60" name="直線コネクタ 4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61" name="テキスト ボックス 4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2" name="直線コネクタ 4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3" name="テキスト ボックス 4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465" name="直線コネクタ 464"/>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466"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467" name="直線コネクタ 466"/>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468"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469" name="直線コネクタ 468"/>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470"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471" name="フローチャート : 判断 470"/>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6350</xdr:rowOff>
    </xdr:from>
    <xdr:to>
      <xdr:col>31</xdr:col>
      <xdr:colOff>85725</xdr:colOff>
      <xdr:row>85</xdr:row>
      <xdr:rowOff>107950</xdr:rowOff>
    </xdr:to>
    <xdr:sp macro="" textlink="">
      <xdr:nvSpPr>
        <xdr:cNvPr id="472" name="フローチャート : 判断 471"/>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3" name="テキスト ボックス 4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4" name="テキスト ボックス 4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5" name="テキスト ボックス 4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6" name="テキスト ボックス 4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7" name="テキスト ボックス 4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162561</xdr:rowOff>
    </xdr:from>
    <xdr:to>
      <xdr:col>32</xdr:col>
      <xdr:colOff>238125</xdr:colOff>
      <xdr:row>81</xdr:row>
      <xdr:rowOff>92711</xdr:rowOff>
    </xdr:to>
    <xdr:sp macro="" textlink="">
      <xdr:nvSpPr>
        <xdr:cNvPr id="478" name="円/楕円 477"/>
        <xdr:cNvSpPr/>
      </xdr:nvSpPr>
      <xdr:spPr>
        <a:xfrm>
          <a:off x="22110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13988</xdr:rowOff>
    </xdr:from>
    <xdr:ext cx="469744" cy="259045"/>
    <xdr:sp macro="" textlink="">
      <xdr:nvSpPr>
        <xdr:cNvPr id="479" name="【児童館】&#10;一人当たり面積該当値テキスト"/>
        <xdr:cNvSpPr txBox="1"/>
      </xdr:nvSpPr>
      <xdr:spPr>
        <a:xfrm>
          <a:off x="22250400"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90170</xdr:rowOff>
    </xdr:from>
    <xdr:to>
      <xdr:col>31</xdr:col>
      <xdr:colOff>85725</xdr:colOff>
      <xdr:row>86</xdr:row>
      <xdr:rowOff>20320</xdr:rowOff>
    </xdr:to>
    <xdr:sp macro="" textlink="">
      <xdr:nvSpPr>
        <xdr:cNvPr id="480" name="円/楕円 479"/>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41911</xdr:rowOff>
    </xdr:from>
    <xdr:to>
      <xdr:col>32</xdr:col>
      <xdr:colOff>187325</xdr:colOff>
      <xdr:row>85</xdr:row>
      <xdr:rowOff>140970</xdr:rowOff>
    </xdr:to>
    <xdr:cxnSp macro="">
      <xdr:nvCxnSpPr>
        <xdr:cNvPr id="481" name="直線コネクタ 480"/>
        <xdr:cNvCxnSpPr/>
      </xdr:nvCxnSpPr>
      <xdr:spPr>
        <a:xfrm flipV="1">
          <a:off x="21323300" y="13929361"/>
          <a:ext cx="838200" cy="78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124477</xdr:rowOff>
    </xdr:from>
    <xdr:ext cx="469744" cy="259045"/>
    <xdr:sp macro="" textlink="">
      <xdr:nvSpPr>
        <xdr:cNvPr id="482" name="n_1ave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11447</xdr:rowOff>
    </xdr:from>
    <xdr:ext cx="469744" cy="259045"/>
    <xdr:sp macro="" textlink="">
      <xdr:nvSpPr>
        <xdr:cNvPr id="483"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4" name="テキスト ボックス 4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95" name="直線コネクタ 4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96" name="テキスト ボックス 4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97" name="直線コネクタ 4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98" name="テキスト ボックス 4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99" name="直線コネクタ 4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0" name="テキスト ボックス 4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1" name="直線コネクタ 5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02" name="テキスト ボックス 50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3" name="直線コネクタ 5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4" name="テキスト ボックス 5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06" name="直線コネクタ 505"/>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07"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08" name="直線コネクタ 507"/>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09"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10" name="直線コネクタ 509"/>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55135</xdr:rowOff>
    </xdr:from>
    <xdr:ext cx="405111" cy="259045"/>
    <xdr:sp macro="" textlink="">
      <xdr:nvSpPr>
        <xdr:cNvPr id="511" name="【公民館】&#10;有形固定資産減価償却率平均値テキスト"/>
        <xdr:cNvSpPr txBox="1"/>
      </xdr:nvSpPr>
      <xdr:spPr>
        <a:xfrm>
          <a:off x="16408400" y="17371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12" name="フローチャート : 判断 511"/>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59689</xdr:rowOff>
    </xdr:from>
    <xdr:to>
      <xdr:col>22</xdr:col>
      <xdr:colOff>415925</xdr:colOff>
      <xdr:row>102</xdr:row>
      <xdr:rowOff>161289</xdr:rowOff>
    </xdr:to>
    <xdr:sp macro="" textlink="">
      <xdr:nvSpPr>
        <xdr:cNvPr id="513" name="フローチャート : 判断 512"/>
        <xdr:cNvSpPr/>
      </xdr:nvSpPr>
      <xdr:spPr>
        <a:xfrm>
          <a:off x="15430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4" name="テキスト ボックス 5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5" name="テキスト ボックス 5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6" name="テキスト ボックス 5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7" name="テキスト ボックス 5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8" name="テキスト ボックス 5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98552</xdr:rowOff>
    </xdr:from>
    <xdr:to>
      <xdr:col>23</xdr:col>
      <xdr:colOff>568325</xdr:colOff>
      <xdr:row>103</xdr:row>
      <xdr:rowOff>28702</xdr:rowOff>
    </xdr:to>
    <xdr:sp macro="" textlink="">
      <xdr:nvSpPr>
        <xdr:cNvPr id="519" name="円/楕円 518"/>
        <xdr:cNvSpPr/>
      </xdr:nvSpPr>
      <xdr:spPr>
        <a:xfrm>
          <a:off x="162687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76979</xdr:rowOff>
    </xdr:from>
    <xdr:ext cx="405111" cy="259045"/>
    <xdr:sp macro="" textlink="">
      <xdr:nvSpPr>
        <xdr:cNvPr id="520" name="【公民館】&#10;有形固定資産減価償却率該当値テキスト"/>
        <xdr:cNvSpPr txBox="1"/>
      </xdr:nvSpPr>
      <xdr:spPr>
        <a:xfrm>
          <a:off x="16408400"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157987</xdr:rowOff>
    </xdr:from>
    <xdr:to>
      <xdr:col>22</xdr:col>
      <xdr:colOff>415925</xdr:colOff>
      <xdr:row>103</xdr:row>
      <xdr:rowOff>88137</xdr:rowOff>
    </xdr:to>
    <xdr:sp macro="" textlink="">
      <xdr:nvSpPr>
        <xdr:cNvPr id="521" name="円/楕円 520"/>
        <xdr:cNvSpPr/>
      </xdr:nvSpPr>
      <xdr:spPr>
        <a:xfrm>
          <a:off x="15430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149352</xdr:rowOff>
    </xdr:from>
    <xdr:to>
      <xdr:col>23</xdr:col>
      <xdr:colOff>517525</xdr:colOff>
      <xdr:row>103</xdr:row>
      <xdr:rowOff>37337</xdr:rowOff>
    </xdr:to>
    <xdr:cxnSp macro="">
      <xdr:nvCxnSpPr>
        <xdr:cNvPr id="522" name="直線コネクタ 521"/>
        <xdr:cNvCxnSpPr/>
      </xdr:nvCxnSpPr>
      <xdr:spPr>
        <a:xfrm flipV="1">
          <a:off x="15481300" y="176372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6366</xdr:rowOff>
    </xdr:from>
    <xdr:ext cx="405111" cy="259045"/>
    <xdr:sp macro="" textlink="">
      <xdr:nvSpPr>
        <xdr:cNvPr id="523" name="n_1aveValue【公民館】&#10;有形固定資産減価償却率"/>
        <xdr:cNvSpPr txBox="1"/>
      </xdr:nvSpPr>
      <xdr:spPr>
        <a:xfrm>
          <a:off x="15266043"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79264</xdr:rowOff>
    </xdr:from>
    <xdr:ext cx="405111" cy="259045"/>
    <xdr:sp macro="" textlink="">
      <xdr:nvSpPr>
        <xdr:cNvPr id="524" name="n_1mainValue【公民館】&#10;有形固定資産減価償却率"/>
        <xdr:cNvSpPr txBox="1"/>
      </xdr:nvSpPr>
      <xdr:spPr>
        <a:xfrm>
          <a:off x="15266043"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35" name="直線コネクタ 5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6" name="テキスト ボックス 5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37" name="直線コネクタ 5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38" name="テキスト ボックス 5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39" name="直線コネクタ 5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0" name="テキスト ボックス 5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1" name="直線コネクタ 5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2" name="テキスト ボックス 5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46" name="直線コネクタ 545"/>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47"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48" name="直線コネクタ 547"/>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49"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50" name="直線コネクタ 549"/>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51"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52" name="フローチャート : 判断 551"/>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53" name="フローチャート : 判断 552"/>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91694</xdr:rowOff>
    </xdr:from>
    <xdr:to>
      <xdr:col>32</xdr:col>
      <xdr:colOff>238125</xdr:colOff>
      <xdr:row>102</xdr:row>
      <xdr:rowOff>21844</xdr:rowOff>
    </xdr:to>
    <xdr:sp macro="" textlink="">
      <xdr:nvSpPr>
        <xdr:cNvPr id="559" name="円/楕円 558"/>
        <xdr:cNvSpPr/>
      </xdr:nvSpPr>
      <xdr:spPr>
        <a:xfrm>
          <a:off x="221107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114571</xdr:rowOff>
    </xdr:from>
    <xdr:ext cx="469744" cy="259045"/>
    <xdr:sp macro="" textlink="">
      <xdr:nvSpPr>
        <xdr:cNvPr id="560" name="【公民館】&#10;一人当たり面積該当値テキスト"/>
        <xdr:cNvSpPr txBox="1"/>
      </xdr:nvSpPr>
      <xdr:spPr>
        <a:xfrm>
          <a:off x="22250400" y="1725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0.248</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105411</xdr:rowOff>
    </xdr:from>
    <xdr:to>
      <xdr:col>31</xdr:col>
      <xdr:colOff>85725</xdr:colOff>
      <xdr:row>102</xdr:row>
      <xdr:rowOff>35561</xdr:rowOff>
    </xdr:to>
    <xdr:sp macro="" textlink="">
      <xdr:nvSpPr>
        <xdr:cNvPr id="561" name="円/楕円 560"/>
        <xdr:cNvSpPr/>
      </xdr:nvSpPr>
      <xdr:spPr>
        <a:xfrm>
          <a:off x="21272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142494</xdr:rowOff>
    </xdr:from>
    <xdr:to>
      <xdr:col>32</xdr:col>
      <xdr:colOff>187325</xdr:colOff>
      <xdr:row>101</xdr:row>
      <xdr:rowOff>156211</xdr:rowOff>
    </xdr:to>
    <xdr:cxnSp macro="">
      <xdr:nvCxnSpPr>
        <xdr:cNvPr id="562" name="直線コネクタ 561"/>
        <xdr:cNvCxnSpPr/>
      </xdr:nvCxnSpPr>
      <xdr:spPr>
        <a:xfrm flipV="1">
          <a:off x="21323300" y="174589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88409</xdr:rowOff>
    </xdr:from>
    <xdr:ext cx="469744" cy="259045"/>
    <xdr:sp macro="" textlink="">
      <xdr:nvSpPr>
        <xdr:cNvPr id="563" name="n_1aveValue【公民館】&#10;一人当たり面積"/>
        <xdr:cNvSpPr txBox="1"/>
      </xdr:nvSpPr>
      <xdr:spPr>
        <a:xfrm>
          <a:off x="210757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52088</xdr:rowOff>
    </xdr:from>
    <xdr:ext cx="469744" cy="259045"/>
    <xdr:sp macro="" textlink="">
      <xdr:nvSpPr>
        <xdr:cNvPr id="564" name="n_1mainValue【公民館】&#10;一人当たり面積"/>
        <xdr:cNvSpPr txBox="1"/>
      </xdr:nvSpPr>
      <xdr:spPr>
        <a:xfrm>
          <a:off x="210757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5" name="正方形/長方形 5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7" name="テキスト ボックス 5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類似団体と比較して有形固定資産減価償却率が高くなっている施設は、道路、公営住宅、児童館であり、低くなっている施設は、橋りょう、学校、公民館である。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道路については毎年道路更新工事を行っているが、昭和５９年度以前供用分が有形固定資産減価償却率の８１％を占めているため上昇傾向にある。今後も、現在の社会状況に応じた道路改良を計画的に行っていく予定である。公営住宅については、１９６０～１９７０年代に建てられた住宅も多く、有形固定資産減価償却率が高い水準にある。今後は、人口減少や住宅の地域配分を踏まえたうえで適切な必要戸数を見込んだ集約化や既存建物の改修を進めていく。児童館は類似団体内平均値より高くはあるが、平成２８年度に改修した学校跡地跡施設を児童館として開館したばかりであり、昨年度の当市の値と比べると有形固定資産減価償却率は大幅に低くなっている。橋りょうについては、平成２２年度に多久市橋梁長寿命化修繕計画を策定しており、同計画に基づいて改修や修繕を行っているため、有形固定資産減価償却率は低くなっている。学校の値が低くなっている理由は、平成２２年度～平成２４年度に実施した小中一貫校建設事業の際に大規模改修をおこなっているためである。公民館についても、平成４年度より各地区館の建て替えを計画的に行っており、類似団体内平均値より有形固定資産減価償却率は低く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19,929
19,805
96.96
13,386,983
13,039,922
303,901
6,000,938
12,939,573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98552</xdr:rowOff>
    </xdr:from>
    <xdr:to>
      <xdr:col>5</xdr:col>
      <xdr:colOff>409575</xdr:colOff>
      <xdr:row>39</xdr:row>
      <xdr:rowOff>28702</xdr:rowOff>
    </xdr:to>
    <xdr:sp macro="" textlink="">
      <xdr:nvSpPr>
        <xdr:cNvPr id="62" name="フローチャート : 判断 61"/>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93980</xdr:rowOff>
    </xdr:from>
    <xdr:to>
      <xdr:col>6</xdr:col>
      <xdr:colOff>561975</xdr:colOff>
      <xdr:row>35</xdr:row>
      <xdr:rowOff>24130</xdr:rowOff>
    </xdr:to>
    <xdr:sp macro="" textlink="">
      <xdr:nvSpPr>
        <xdr:cNvPr id="68" name="円/楕円 67"/>
        <xdr:cNvSpPr/>
      </xdr:nvSpPr>
      <xdr:spPr>
        <a:xfrm>
          <a:off x="4584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8907</xdr:rowOff>
    </xdr:from>
    <xdr:ext cx="405111" cy="259045"/>
    <xdr:sp macro="" textlink="">
      <xdr:nvSpPr>
        <xdr:cNvPr id="69" name="【図書館】&#10;有形固定資産減価償却率該当値テキスト"/>
        <xdr:cNvSpPr txBox="1"/>
      </xdr:nvSpPr>
      <xdr:spPr>
        <a:xfrm>
          <a:off x="4724400" y="583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139700</xdr:rowOff>
    </xdr:from>
    <xdr:to>
      <xdr:col>5</xdr:col>
      <xdr:colOff>409575</xdr:colOff>
      <xdr:row>35</xdr:row>
      <xdr:rowOff>69850</xdr:rowOff>
    </xdr:to>
    <xdr:sp macro="" textlink="">
      <xdr:nvSpPr>
        <xdr:cNvPr id="70" name="円/楕円 69"/>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144780</xdr:rowOff>
    </xdr:from>
    <xdr:to>
      <xdr:col>6</xdr:col>
      <xdr:colOff>511175</xdr:colOff>
      <xdr:row>35</xdr:row>
      <xdr:rowOff>19050</xdr:rowOff>
    </xdr:to>
    <xdr:cxnSp macro="">
      <xdr:nvCxnSpPr>
        <xdr:cNvPr id="71" name="直線コネクタ 70"/>
        <xdr:cNvCxnSpPr/>
      </xdr:nvCxnSpPr>
      <xdr:spPr>
        <a:xfrm flipV="1">
          <a:off x="3797300" y="5974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19829</xdr:rowOff>
    </xdr:from>
    <xdr:ext cx="405111" cy="259045"/>
    <xdr:sp macro="" textlink="">
      <xdr:nvSpPr>
        <xdr:cNvPr id="72" name="n_1aveValue【図書館】&#10;有形固定資産減価償却率"/>
        <xdr:cNvSpPr txBox="1"/>
      </xdr:nvSpPr>
      <xdr:spPr>
        <a:xfrm>
          <a:off x="3582043"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86377</xdr:rowOff>
    </xdr:from>
    <xdr:ext cx="405111" cy="259045"/>
    <xdr:sp macro="" textlink="">
      <xdr:nvSpPr>
        <xdr:cNvPr id="73" name="n_1mainValue【図書館】&#10;有形固定資産減価償却率"/>
        <xdr:cNvSpPr txBox="1"/>
      </xdr:nvSpPr>
      <xdr:spPr>
        <a:xfrm>
          <a:off x="3582043"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7" name="直線コネクタ 96"/>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8"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9" name="直線コネクタ 9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100"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101" name="直線コネクタ 100"/>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92727</xdr:rowOff>
    </xdr:from>
    <xdr:ext cx="469744" cy="259045"/>
    <xdr:sp macro="" textlink="">
      <xdr:nvSpPr>
        <xdr:cNvPr id="102" name="【図書館】&#10;一人当たり面積平均値テキスト"/>
        <xdr:cNvSpPr txBox="1"/>
      </xdr:nvSpPr>
      <xdr:spPr>
        <a:xfrm>
          <a:off x="10566400" y="626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3" name="フローチャート : 判断 102"/>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107950</xdr:rowOff>
    </xdr:from>
    <xdr:to>
      <xdr:col>14</xdr:col>
      <xdr:colOff>79375</xdr:colOff>
      <xdr:row>38</xdr:row>
      <xdr:rowOff>38100</xdr:rowOff>
    </xdr:to>
    <xdr:sp macro="" textlink="">
      <xdr:nvSpPr>
        <xdr:cNvPr id="104" name="フローチャート : 判断 103"/>
        <xdr:cNvSpPr/>
      </xdr:nvSpPr>
      <xdr:spPr>
        <a:xfrm>
          <a:off x="9588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10" name="円/楕円 109"/>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54627</xdr:rowOff>
    </xdr:from>
    <xdr:ext cx="469744" cy="259045"/>
    <xdr:sp macro="" textlink="">
      <xdr:nvSpPr>
        <xdr:cNvPr id="111" name="【図書館】&#10;一人当たり面積該当値テキスト"/>
        <xdr:cNvSpPr txBox="1"/>
      </xdr:nvSpPr>
      <xdr:spPr>
        <a:xfrm>
          <a:off x="105664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139700</xdr:rowOff>
    </xdr:from>
    <xdr:to>
      <xdr:col>14</xdr:col>
      <xdr:colOff>79375</xdr:colOff>
      <xdr:row>41</xdr:row>
      <xdr:rowOff>69850</xdr:rowOff>
    </xdr:to>
    <xdr:sp macro="" textlink="">
      <xdr:nvSpPr>
        <xdr:cNvPr id="112" name="円/楕円 111"/>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19050</xdr:rowOff>
    </xdr:from>
    <xdr:to>
      <xdr:col>15</xdr:col>
      <xdr:colOff>180975</xdr:colOff>
      <xdr:row>41</xdr:row>
      <xdr:rowOff>19050</xdr:rowOff>
    </xdr:to>
    <xdr:cxnSp macro="">
      <xdr:nvCxnSpPr>
        <xdr:cNvPr id="113" name="直線コネクタ 112"/>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54627</xdr:rowOff>
    </xdr:from>
    <xdr:ext cx="469744" cy="259045"/>
    <xdr:sp macro="" textlink="">
      <xdr:nvSpPr>
        <xdr:cNvPr id="114" name="n_1aveValue【図書館】&#10;一人当たり面積"/>
        <xdr:cNvSpPr txBox="1"/>
      </xdr:nvSpPr>
      <xdr:spPr>
        <a:xfrm>
          <a:off x="93917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60977</xdr:rowOff>
    </xdr:from>
    <xdr:ext cx="469744" cy="259045"/>
    <xdr:sp macro="" textlink="">
      <xdr:nvSpPr>
        <xdr:cNvPr id="115"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40" name="直線コネクタ 139"/>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41"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42" name="直線コネクタ 141"/>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43"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4" name="直線コネクタ 14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116857</xdr:rowOff>
    </xdr:from>
    <xdr:ext cx="405111" cy="259045"/>
    <xdr:sp macro="" textlink="">
      <xdr:nvSpPr>
        <xdr:cNvPr id="145" name="【体育館・プール】&#10;有形固定資産減価償却率平均値テキスト"/>
        <xdr:cNvSpPr txBox="1"/>
      </xdr:nvSpPr>
      <xdr:spPr>
        <a:xfrm>
          <a:off x="4724400" y="10403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6" name="フローチャート : 判断 145"/>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132080</xdr:rowOff>
    </xdr:from>
    <xdr:to>
      <xdr:col>5</xdr:col>
      <xdr:colOff>409575</xdr:colOff>
      <xdr:row>63</xdr:row>
      <xdr:rowOff>62230</xdr:rowOff>
    </xdr:to>
    <xdr:sp macro="" textlink="">
      <xdr:nvSpPr>
        <xdr:cNvPr id="147" name="フローチャート : 判断 146"/>
        <xdr:cNvSpPr/>
      </xdr:nvSpPr>
      <xdr:spPr>
        <a:xfrm>
          <a:off x="3746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109220</xdr:rowOff>
    </xdr:from>
    <xdr:to>
      <xdr:col>6</xdr:col>
      <xdr:colOff>561975</xdr:colOff>
      <xdr:row>62</xdr:row>
      <xdr:rowOff>39370</xdr:rowOff>
    </xdr:to>
    <xdr:sp macro="" textlink="">
      <xdr:nvSpPr>
        <xdr:cNvPr id="153" name="円/楕円 152"/>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87647</xdr:rowOff>
    </xdr:from>
    <xdr:ext cx="405111" cy="259045"/>
    <xdr:sp macro="" textlink="">
      <xdr:nvSpPr>
        <xdr:cNvPr id="154" name="【体育館・プール】&#10;有形固定資産減価償却率該当値テキスト"/>
        <xdr:cNvSpPr txBox="1"/>
      </xdr:nvSpPr>
      <xdr:spPr>
        <a:xfrm>
          <a:off x="47244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166370</xdr:rowOff>
    </xdr:from>
    <xdr:to>
      <xdr:col>5</xdr:col>
      <xdr:colOff>409575</xdr:colOff>
      <xdr:row>62</xdr:row>
      <xdr:rowOff>96520</xdr:rowOff>
    </xdr:to>
    <xdr:sp macro="" textlink="">
      <xdr:nvSpPr>
        <xdr:cNvPr id="155" name="円/楕円 154"/>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160020</xdr:rowOff>
    </xdr:from>
    <xdr:to>
      <xdr:col>6</xdr:col>
      <xdr:colOff>511175</xdr:colOff>
      <xdr:row>62</xdr:row>
      <xdr:rowOff>45720</xdr:rowOff>
    </xdr:to>
    <xdr:cxnSp macro="">
      <xdr:nvCxnSpPr>
        <xdr:cNvPr id="156" name="直線コネクタ 155"/>
        <xdr:cNvCxnSpPr/>
      </xdr:nvCxnSpPr>
      <xdr:spPr>
        <a:xfrm flipV="1">
          <a:off x="3797300" y="106184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53357</xdr:rowOff>
    </xdr:from>
    <xdr:ext cx="405111" cy="259045"/>
    <xdr:sp macro="" textlink="">
      <xdr:nvSpPr>
        <xdr:cNvPr id="157" name="n_1aveValue【体育館・プール】&#10;有形固定資産減価償却率"/>
        <xdr:cNvSpPr txBox="1"/>
      </xdr:nvSpPr>
      <xdr:spPr>
        <a:xfrm>
          <a:off x="3582043"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113047</xdr:rowOff>
    </xdr:from>
    <xdr:ext cx="405111" cy="259045"/>
    <xdr:sp macro="" textlink="">
      <xdr:nvSpPr>
        <xdr:cNvPr id="158" name="n_1mainValue【体育館・プール】&#10;有形固定資産減価償却率"/>
        <xdr:cNvSpPr txBox="1"/>
      </xdr:nvSpPr>
      <xdr:spPr>
        <a:xfrm>
          <a:off x="3582043"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1" name="テキスト ボックス 17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3" name="テキスト ボックス 17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5" name="テキスト ボックス 17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7" name="テキスト ボックス 17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9" name="テキスト ボックス 17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1" name="テキスト ボックス 18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85" name="直線コネクタ 184"/>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86"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7" name="直線コネクタ 18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8"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9" name="直線コネクタ 188"/>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164754</xdr:rowOff>
    </xdr:from>
    <xdr:ext cx="469744" cy="259045"/>
    <xdr:sp macro="" textlink="">
      <xdr:nvSpPr>
        <xdr:cNvPr id="190" name="【体育館・プール】&#10;一人当たり面積平均値テキスト"/>
        <xdr:cNvSpPr txBox="1"/>
      </xdr:nvSpPr>
      <xdr:spPr>
        <a:xfrm>
          <a:off x="10566400" y="1028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91" name="フローチャート : 判断 190"/>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65133</xdr:rowOff>
    </xdr:from>
    <xdr:to>
      <xdr:col>14</xdr:col>
      <xdr:colOff>79375</xdr:colOff>
      <xdr:row>61</xdr:row>
      <xdr:rowOff>166733</xdr:rowOff>
    </xdr:to>
    <xdr:sp macro="" textlink="">
      <xdr:nvSpPr>
        <xdr:cNvPr id="192" name="フローチャート : 判断 191"/>
        <xdr:cNvSpPr/>
      </xdr:nvSpPr>
      <xdr:spPr>
        <a:xfrm>
          <a:off x="95885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30843</xdr:rowOff>
    </xdr:from>
    <xdr:to>
      <xdr:col>15</xdr:col>
      <xdr:colOff>231775</xdr:colOff>
      <xdr:row>64</xdr:row>
      <xdr:rowOff>132443</xdr:rowOff>
    </xdr:to>
    <xdr:sp macro="" textlink="">
      <xdr:nvSpPr>
        <xdr:cNvPr id="198" name="円/楕円 197"/>
        <xdr:cNvSpPr/>
      </xdr:nvSpPr>
      <xdr:spPr>
        <a:xfrm>
          <a:off x="104267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117220</xdr:rowOff>
    </xdr:from>
    <xdr:ext cx="469744" cy="259045"/>
    <xdr:sp macro="" textlink="">
      <xdr:nvSpPr>
        <xdr:cNvPr id="199" name="【体育館・プール】&#10;一人当たり面積該当値テキスト"/>
        <xdr:cNvSpPr txBox="1"/>
      </xdr:nvSpPr>
      <xdr:spPr>
        <a:xfrm>
          <a:off x="10566400" y="109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13</xdr:col>
      <xdr:colOff>663575</xdr:colOff>
      <xdr:row>64</xdr:row>
      <xdr:rowOff>34109</xdr:rowOff>
    </xdr:from>
    <xdr:to>
      <xdr:col>14</xdr:col>
      <xdr:colOff>79375</xdr:colOff>
      <xdr:row>64</xdr:row>
      <xdr:rowOff>135709</xdr:rowOff>
    </xdr:to>
    <xdr:sp macro="" textlink="">
      <xdr:nvSpPr>
        <xdr:cNvPr id="200" name="円/楕円 199"/>
        <xdr:cNvSpPr/>
      </xdr:nvSpPr>
      <xdr:spPr>
        <a:xfrm>
          <a:off x="9588500" y="110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81643</xdr:rowOff>
    </xdr:from>
    <xdr:to>
      <xdr:col>15</xdr:col>
      <xdr:colOff>180975</xdr:colOff>
      <xdr:row>64</xdr:row>
      <xdr:rowOff>84909</xdr:rowOff>
    </xdr:to>
    <xdr:cxnSp macro="">
      <xdr:nvCxnSpPr>
        <xdr:cNvPr id="201" name="直線コネクタ 200"/>
        <xdr:cNvCxnSpPr/>
      </xdr:nvCxnSpPr>
      <xdr:spPr>
        <a:xfrm flipV="1">
          <a:off x="9639300" y="110544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11810</xdr:rowOff>
    </xdr:from>
    <xdr:ext cx="469744" cy="259045"/>
    <xdr:sp macro="" textlink="">
      <xdr:nvSpPr>
        <xdr:cNvPr id="202" name="n_1aveValue【体育館・プール】&#10;一人当たり面積"/>
        <xdr:cNvSpPr txBox="1"/>
      </xdr:nvSpPr>
      <xdr:spPr>
        <a:xfrm>
          <a:off x="9391727" y="102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126836</xdr:rowOff>
    </xdr:from>
    <xdr:ext cx="469744" cy="259045"/>
    <xdr:sp macro="" textlink="">
      <xdr:nvSpPr>
        <xdr:cNvPr id="203" name="n_1mainValue【体育館・プール】&#10;一人当たり面積"/>
        <xdr:cNvSpPr txBox="1"/>
      </xdr:nvSpPr>
      <xdr:spPr>
        <a:xfrm>
          <a:off x="9391727" y="1109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4" name="テキスト ボックス 22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28" name="直線コネクタ 22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2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30" name="直線コネクタ 22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3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32" name="直線コネクタ 23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33"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34" name="フローチャート : 判断 23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93980</xdr:rowOff>
    </xdr:from>
    <xdr:to>
      <xdr:col>5</xdr:col>
      <xdr:colOff>409575</xdr:colOff>
      <xdr:row>83</xdr:row>
      <xdr:rowOff>24130</xdr:rowOff>
    </xdr:to>
    <xdr:sp macro="" textlink="">
      <xdr:nvSpPr>
        <xdr:cNvPr id="235" name="フローチャート : 判断 234"/>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92075</xdr:rowOff>
    </xdr:from>
    <xdr:to>
      <xdr:col>6</xdr:col>
      <xdr:colOff>561975</xdr:colOff>
      <xdr:row>80</xdr:row>
      <xdr:rowOff>22225</xdr:rowOff>
    </xdr:to>
    <xdr:sp macro="" textlink="">
      <xdr:nvSpPr>
        <xdr:cNvPr id="241" name="円/楕円 240"/>
        <xdr:cNvSpPr/>
      </xdr:nvSpPr>
      <xdr:spPr>
        <a:xfrm>
          <a:off x="45847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114952</xdr:rowOff>
    </xdr:from>
    <xdr:ext cx="405111" cy="259045"/>
    <xdr:sp macro="" textlink="">
      <xdr:nvSpPr>
        <xdr:cNvPr id="242" name="【福祉施設】&#10;有形固定資産減価償却率該当値テキスト"/>
        <xdr:cNvSpPr txBox="1"/>
      </xdr:nvSpPr>
      <xdr:spPr>
        <a:xfrm>
          <a:off x="4724400"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122555</xdr:rowOff>
    </xdr:from>
    <xdr:to>
      <xdr:col>5</xdr:col>
      <xdr:colOff>409575</xdr:colOff>
      <xdr:row>80</xdr:row>
      <xdr:rowOff>52705</xdr:rowOff>
    </xdr:to>
    <xdr:sp macro="" textlink="">
      <xdr:nvSpPr>
        <xdr:cNvPr id="243" name="円/楕円 242"/>
        <xdr:cNvSpPr/>
      </xdr:nvSpPr>
      <xdr:spPr>
        <a:xfrm>
          <a:off x="3746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142875</xdr:rowOff>
    </xdr:from>
    <xdr:to>
      <xdr:col>6</xdr:col>
      <xdr:colOff>511175</xdr:colOff>
      <xdr:row>80</xdr:row>
      <xdr:rowOff>1905</xdr:rowOff>
    </xdr:to>
    <xdr:cxnSp macro="">
      <xdr:nvCxnSpPr>
        <xdr:cNvPr id="244" name="直線コネクタ 243"/>
        <xdr:cNvCxnSpPr/>
      </xdr:nvCxnSpPr>
      <xdr:spPr>
        <a:xfrm flipV="1">
          <a:off x="3797300" y="136874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15257</xdr:rowOff>
    </xdr:from>
    <xdr:ext cx="405111" cy="259045"/>
    <xdr:sp macro="" textlink="">
      <xdr:nvSpPr>
        <xdr:cNvPr id="245" name="n_1aveValue【福祉施設】&#10;有形固定資産減価償却率"/>
        <xdr:cNvSpPr txBox="1"/>
      </xdr:nvSpPr>
      <xdr:spPr>
        <a:xfrm>
          <a:off x="3582043"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69232</xdr:rowOff>
    </xdr:from>
    <xdr:ext cx="405111" cy="259045"/>
    <xdr:sp macro="" textlink="">
      <xdr:nvSpPr>
        <xdr:cNvPr id="246" name="n_1mainValue【福祉施設】&#10;有形固定資産減価償却率"/>
        <xdr:cNvSpPr txBox="1"/>
      </xdr:nvSpPr>
      <xdr:spPr>
        <a:xfrm>
          <a:off x="3582043"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6" name="テキスト ボックス 26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8" name="テキスト ボックス 26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72" name="直線コネクタ 271"/>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73"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74" name="直線コネクタ 273"/>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75"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76" name="直線コネクタ 275"/>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62428</xdr:rowOff>
    </xdr:from>
    <xdr:ext cx="469744" cy="259045"/>
    <xdr:sp macro="" textlink="">
      <xdr:nvSpPr>
        <xdr:cNvPr id="277" name="【福祉施設】&#10;一人当たり面積平均値テキスト"/>
        <xdr:cNvSpPr txBox="1"/>
      </xdr:nvSpPr>
      <xdr:spPr>
        <a:xfrm>
          <a:off x="10566400" y="1429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78" name="フローチャート : 判断 277"/>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79" name="フローチャート : 判断 278"/>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6894</xdr:rowOff>
    </xdr:from>
    <xdr:to>
      <xdr:col>15</xdr:col>
      <xdr:colOff>231775</xdr:colOff>
      <xdr:row>86</xdr:row>
      <xdr:rowOff>108494</xdr:rowOff>
    </xdr:to>
    <xdr:sp macro="" textlink="">
      <xdr:nvSpPr>
        <xdr:cNvPr id="285" name="円/楕円 284"/>
        <xdr:cNvSpPr/>
      </xdr:nvSpPr>
      <xdr:spPr>
        <a:xfrm>
          <a:off x="10426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93271</xdr:rowOff>
    </xdr:from>
    <xdr:ext cx="469744" cy="259045"/>
    <xdr:sp macro="" textlink="">
      <xdr:nvSpPr>
        <xdr:cNvPr id="286" name="【福祉施設】&#10;一人当たり面積該当値テキスト"/>
        <xdr:cNvSpPr txBox="1"/>
      </xdr:nvSpPr>
      <xdr:spPr>
        <a:xfrm>
          <a:off x="10566400" y="1466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6894</xdr:rowOff>
    </xdr:from>
    <xdr:to>
      <xdr:col>14</xdr:col>
      <xdr:colOff>79375</xdr:colOff>
      <xdr:row>86</xdr:row>
      <xdr:rowOff>108494</xdr:rowOff>
    </xdr:to>
    <xdr:sp macro="" textlink="">
      <xdr:nvSpPr>
        <xdr:cNvPr id="287" name="円/楕円 286"/>
        <xdr:cNvSpPr/>
      </xdr:nvSpPr>
      <xdr:spPr>
        <a:xfrm>
          <a:off x="9588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57694</xdr:rowOff>
    </xdr:from>
    <xdr:to>
      <xdr:col>15</xdr:col>
      <xdr:colOff>180975</xdr:colOff>
      <xdr:row>86</xdr:row>
      <xdr:rowOff>57694</xdr:rowOff>
    </xdr:to>
    <xdr:cxnSp macro="">
      <xdr:nvCxnSpPr>
        <xdr:cNvPr id="288" name="直線コネクタ 287"/>
        <xdr:cNvCxnSpPr/>
      </xdr:nvCxnSpPr>
      <xdr:spPr>
        <a:xfrm>
          <a:off x="9639300" y="1480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12354</xdr:rowOff>
    </xdr:from>
    <xdr:ext cx="469744" cy="259045"/>
    <xdr:sp macro="" textlink="">
      <xdr:nvSpPr>
        <xdr:cNvPr id="289"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99621</xdr:rowOff>
    </xdr:from>
    <xdr:ext cx="469744" cy="259045"/>
    <xdr:sp macro="" textlink="">
      <xdr:nvSpPr>
        <xdr:cNvPr id="290" name="n_1mainValue【福祉施設】&#10;一人当たり面積"/>
        <xdr:cNvSpPr txBox="1"/>
      </xdr:nvSpPr>
      <xdr:spPr>
        <a:xfrm>
          <a:off x="93917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3" name="テキスト ボックス 30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11" name="テキスト ボックス 31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13336</xdr:rowOff>
    </xdr:from>
    <xdr:to>
      <xdr:col>6</xdr:col>
      <xdr:colOff>510540</xdr:colOff>
      <xdr:row>109</xdr:row>
      <xdr:rowOff>30480</xdr:rowOff>
    </xdr:to>
    <xdr:cxnSp macro="">
      <xdr:nvCxnSpPr>
        <xdr:cNvPr id="315" name="直線コネクタ 314"/>
        <xdr:cNvCxnSpPr/>
      </xdr:nvCxnSpPr>
      <xdr:spPr>
        <a:xfrm flipV="1">
          <a:off x="4634865" y="17501236"/>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34307</xdr:rowOff>
    </xdr:from>
    <xdr:ext cx="405111" cy="259045"/>
    <xdr:sp macro="" textlink="">
      <xdr:nvSpPr>
        <xdr:cNvPr id="316" name="【市民会館】&#10;有形固定資産減価償却率最小値テキスト"/>
        <xdr:cNvSpPr txBox="1"/>
      </xdr:nvSpPr>
      <xdr:spPr>
        <a:xfrm>
          <a:off x="47244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109</xdr:row>
      <xdr:rowOff>30480</xdr:rowOff>
    </xdr:from>
    <xdr:to>
      <xdr:col>6</xdr:col>
      <xdr:colOff>600075</xdr:colOff>
      <xdr:row>109</xdr:row>
      <xdr:rowOff>30480</xdr:rowOff>
    </xdr:to>
    <xdr:cxnSp macro="">
      <xdr:nvCxnSpPr>
        <xdr:cNvPr id="317" name="直線コネクタ 316"/>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131463</xdr:rowOff>
    </xdr:from>
    <xdr:ext cx="405111" cy="259045"/>
    <xdr:sp macro="" textlink="">
      <xdr:nvSpPr>
        <xdr:cNvPr id="318" name="【市民会館】&#10;有形固定資産減価償却率最大値テキスト"/>
        <xdr:cNvSpPr txBox="1"/>
      </xdr:nvSpPr>
      <xdr:spPr>
        <a:xfrm>
          <a:off x="4724400" y="1727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102</xdr:row>
      <xdr:rowOff>13336</xdr:rowOff>
    </xdr:from>
    <xdr:to>
      <xdr:col>6</xdr:col>
      <xdr:colOff>600075</xdr:colOff>
      <xdr:row>102</xdr:row>
      <xdr:rowOff>13336</xdr:rowOff>
    </xdr:to>
    <xdr:cxnSp macro="">
      <xdr:nvCxnSpPr>
        <xdr:cNvPr id="319" name="直線コネクタ 318"/>
        <xdr:cNvCxnSpPr/>
      </xdr:nvCxnSpPr>
      <xdr:spPr>
        <a:xfrm>
          <a:off x="4546600" y="1750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121938</xdr:rowOff>
    </xdr:from>
    <xdr:ext cx="405111" cy="259045"/>
    <xdr:sp macro="" textlink="">
      <xdr:nvSpPr>
        <xdr:cNvPr id="320" name="【市民会館】&#10;有形固定資産減価償却率平均値テキスト"/>
        <xdr:cNvSpPr txBox="1"/>
      </xdr:nvSpPr>
      <xdr:spPr>
        <a:xfrm>
          <a:off x="47244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143511</xdr:rowOff>
    </xdr:from>
    <xdr:to>
      <xdr:col>6</xdr:col>
      <xdr:colOff>561975</xdr:colOff>
      <xdr:row>105</xdr:row>
      <xdr:rowOff>73661</xdr:rowOff>
    </xdr:to>
    <xdr:sp macro="" textlink="">
      <xdr:nvSpPr>
        <xdr:cNvPr id="321" name="フローチャート : 判断 320"/>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63500</xdr:rowOff>
    </xdr:from>
    <xdr:to>
      <xdr:col>5</xdr:col>
      <xdr:colOff>409575</xdr:colOff>
      <xdr:row>105</xdr:row>
      <xdr:rowOff>165100</xdr:rowOff>
    </xdr:to>
    <xdr:sp macro="" textlink="">
      <xdr:nvSpPr>
        <xdr:cNvPr id="322" name="フローチャート : 判断 321"/>
        <xdr:cNvSpPr/>
      </xdr:nvSpPr>
      <xdr:spPr>
        <a:xfrm>
          <a:off x="3746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13970</xdr:rowOff>
    </xdr:from>
    <xdr:to>
      <xdr:col>6</xdr:col>
      <xdr:colOff>561975</xdr:colOff>
      <xdr:row>103</xdr:row>
      <xdr:rowOff>115570</xdr:rowOff>
    </xdr:to>
    <xdr:sp macro="" textlink="">
      <xdr:nvSpPr>
        <xdr:cNvPr id="328" name="円/楕円 327"/>
        <xdr:cNvSpPr/>
      </xdr:nvSpPr>
      <xdr:spPr>
        <a:xfrm>
          <a:off x="4584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36847</xdr:rowOff>
    </xdr:from>
    <xdr:ext cx="405111" cy="259045"/>
    <xdr:sp macro="" textlink="">
      <xdr:nvSpPr>
        <xdr:cNvPr id="329" name="【市民会館】&#10;有形固定資産減価償却率該当値テキスト"/>
        <xdr:cNvSpPr txBox="1"/>
      </xdr:nvSpPr>
      <xdr:spPr>
        <a:xfrm>
          <a:off x="47244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170180</xdr:rowOff>
    </xdr:from>
    <xdr:to>
      <xdr:col>5</xdr:col>
      <xdr:colOff>409575</xdr:colOff>
      <xdr:row>100</xdr:row>
      <xdr:rowOff>100330</xdr:rowOff>
    </xdr:to>
    <xdr:sp macro="" textlink="">
      <xdr:nvSpPr>
        <xdr:cNvPr id="330" name="円/楕円 329"/>
        <xdr:cNvSpPr/>
      </xdr:nvSpPr>
      <xdr:spPr>
        <a:xfrm>
          <a:off x="37465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49530</xdr:rowOff>
    </xdr:from>
    <xdr:to>
      <xdr:col>6</xdr:col>
      <xdr:colOff>511175</xdr:colOff>
      <xdr:row>103</xdr:row>
      <xdr:rowOff>64770</xdr:rowOff>
    </xdr:to>
    <xdr:cxnSp macro="">
      <xdr:nvCxnSpPr>
        <xdr:cNvPr id="331" name="直線コネクタ 330"/>
        <xdr:cNvCxnSpPr/>
      </xdr:nvCxnSpPr>
      <xdr:spPr>
        <a:xfrm>
          <a:off x="3797300" y="17194530"/>
          <a:ext cx="83820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156227</xdr:rowOff>
    </xdr:from>
    <xdr:ext cx="405111" cy="259045"/>
    <xdr:sp macro="" textlink="">
      <xdr:nvSpPr>
        <xdr:cNvPr id="332" name="n_1aveValue【市民会館】&#10;有形固定資産減価償却率"/>
        <xdr:cNvSpPr txBox="1"/>
      </xdr:nvSpPr>
      <xdr:spPr>
        <a:xfrm>
          <a:off x="3582043"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116857</xdr:rowOff>
    </xdr:from>
    <xdr:ext cx="405111" cy="259045"/>
    <xdr:sp macro="" textlink="">
      <xdr:nvSpPr>
        <xdr:cNvPr id="333" name="n_1mainValue【市民会館】&#10;有形固定資産減価償却率"/>
        <xdr:cNvSpPr txBox="1"/>
      </xdr:nvSpPr>
      <xdr:spPr>
        <a:xfrm>
          <a:off x="3582043"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4" name="直線コネクタ 3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5" name="テキスト ボックス 3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6" name="直線コネクタ 3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7" name="テキスト ボックス 3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8" name="直線コネクタ 3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9" name="テキスト ボックス 3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50" name="直線コネクタ 3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51" name="テキスト ボックス 3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2" name="直線コネクタ 3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3" name="テキスト ボックス 3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55" name="直線コネクタ 354"/>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56"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57" name="直線コネクタ 35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58"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59" name="直線コネクタ 358"/>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153433</xdr:rowOff>
    </xdr:from>
    <xdr:ext cx="469744" cy="259045"/>
    <xdr:sp macro="" textlink="">
      <xdr:nvSpPr>
        <xdr:cNvPr id="360" name="【市民会館】&#10;一人当たり面積平均値テキスト"/>
        <xdr:cNvSpPr txBox="1"/>
      </xdr:nvSpPr>
      <xdr:spPr>
        <a:xfrm>
          <a:off x="10566400" y="1781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61" name="フローチャート : 判断 360"/>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96265</xdr:rowOff>
    </xdr:from>
    <xdr:to>
      <xdr:col>14</xdr:col>
      <xdr:colOff>79375</xdr:colOff>
      <xdr:row>104</xdr:row>
      <xdr:rowOff>26415</xdr:rowOff>
    </xdr:to>
    <xdr:sp macro="" textlink="">
      <xdr:nvSpPr>
        <xdr:cNvPr id="362" name="フローチャート : 判断 361"/>
        <xdr:cNvSpPr/>
      </xdr:nvSpPr>
      <xdr:spPr>
        <a:xfrm>
          <a:off x="9588500" y="177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3" name="テキスト ボックス 3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4" name="テキスト ボックス 3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5" name="テキスト ボックス 3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6" name="テキスト ボックス 3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7" name="テキスト ボックス 3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128270</xdr:rowOff>
    </xdr:from>
    <xdr:to>
      <xdr:col>15</xdr:col>
      <xdr:colOff>231775</xdr:colOff>
      <xdr:row>108</xdr:row>
      <xdr:rowOff>58420</xdr:rowOff>
    </xdr:to>
    <xdr:sp macro="" textlink="">
      <xdr:nvSpPr>
        <xdr:cNvPr id="368" name="円/楕円 367"/>
        <xdr:cNvSpPr/>
      </xdr:nvSpPr>
      <xdr:spPr>
        <a:xfrm>
          <a:off x="10426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43197</xdr:rowOff>
    </xdr:from>
    <xdr:ext cx="469744" cy="259045"/>
    <xdr:sp macro="" textlink="">
      <xdr:nvSpPr>
        <xdr:cNvPr id="369" name="【市民会館】&#10;一人当たり面積該当値テキスト"/>
        <xdr:cNvSpPr txBox="1"/>
      </xdr:nvSpPr>
      <xdr:spPr>
        <a:xfrm>
          <a:off x="10566400" y="1838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128270</xdr:rowOff>
    </xdr:from>
    <xdr:to>
      <xdr:col>14</xdr:col>
      <xdr:colOff>79375</xdr:colOff>
      <xdr:row>108</xdr:row>
      <xdr:rowOff>58420</xdr:rowOff>
    </xdr:to>
    <xdr:sp macro="" textlink="">
      <xdr:nvSpPr>
        <xdr:cNvPr id="370" name="円/楕円 369"/>
        <xdr:cNvSpPr/>
      </xdr:nvSpPr>
      <xdr:spPr>
        <a:xfrm>
          <a:off x="958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7620</xdr:rowOff>
    </xdr:from>
    <xdr:to>
      <xdr:col>15</xdr:col>
      <xdr:colOff>180975</xdr:colOff>
      <xdr:row>108</xdr:row>
      <xdr:rowOff>7620</xdr:rowOff>
    </xdr:to>
    <xdr:cxnSp macro="">
      <xdr:nvCxnSpPr>
        <xdr:cNvPr id="371" name="直線コネクタ 370"/>
        <xdr:cNvCxnSpPr/>
      </xdr:nvCxnSpPr>
      <xdr:spPr>
        <a:xfrm>
          <a:off x="9639300" y="1852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42942</xdr:rowOff>
    </xdr:from>
    <xdr:ext cx="469744" cy="259045"/>
    <xdr:sp macro="" textlink="">
      <xdr:nvSpPr>
        <xdr:cNvPr id="372" name="n_1aveValue【市民会館】&#10;一人当たり面積"/>
        <xdr:cNvSpPr txBox="1"/>
      </xdr:nvSpPr>
      <xdr:spPr>
        <a:xfrm>
          <a:off x="93917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49547</xdr:rowOff>
    </xdr:from>
    <xdr:ext cx="469744" cy="259045"/>
    <xdr:sp macro="" textlink="">
      <xdr:nvSpPr>
        <xdr:cNvPr id="373" name="n_1mainValue【市民会館】&#10;一人当たり面積"/>
        <xdr:cNvSpPr txBox="1"/>
      </xdr:nvSpPr>
      <xdr:spPr>
        <a:xfrm>
          <a:off x="9391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4" name="テキスト ボックス 38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5" name="直線コネクタ 3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6" name="テキスト ボックス 38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7" name="直線コネクタ 3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8" name="テキスト ボックス 3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9" name="直線コネクタ 3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90" name="テキスト ボックス 3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1" name="直線コネクタ 3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2" name="テキスト ボックス 3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3" name="直線コネクタ 3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4" name="テキスト ボックス 3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5" name="直線コネクタ 3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6" name="テキスト ボックス 39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8" name="テキスト ボックス 39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400" name="直線コネクタ 399"/>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401"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402" name="直線コネクタ 401"/>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403"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404" name="直線コネクタ 403"/>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97263</xdr:rowOff>
    </xdr:from>
    <xdr:ext cx="405111" cy="259045"/>
    <xdr:sp macro="" textlink="">
      <xdr:nvSpPr>
        <xdr:cNvPr id="405" name="【一般廃棄物処理施設】&#10;有形固定資産減価償却率平均値テキスト"/>
        <xdr:cNvSpPr txBox="1"/>
      </xdr:nvSpPr>
      <xdr:spPr>
        <a:xfrm>
          <a:off x="164084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406" name="フローチャート : 判断 405"/>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162560</xdr:rowOff>
    </xdr:from>
    <xdr:to>
      <xdr:col>22</xdr:col>
      <xdr:colOff>415925</xdr:colOff>
      <xdr:row>37</xdr:row>
      <xdr:rowOff>92710</xdr:rowOff>
    </xdr:to>
    <xdr:sp macro="" textlink="">
      <xdr:nvSpPr>
        <xdr:cNvPr id="407" name="フローチャート : 判断 406"/>
        <xdr:cNvSpPr/>
      </xdr:nvSpPr>
      <xdr:spPr>
        <a:xfrm>
          <a:off x="1543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159294</xdr:rowOff>
    </xdr:from>
    <xdr:to>
      <xdr:col>23</xdr:col>
      <xdr:colOff>568325</xdr:colOff>
      <xdr:row>41</xdr:row>
      <xdr:rowOff>89444</xdr:rowOff>
    </xdr:to>
    <xdr:sp macro="" textlink="">
      <xdr:nvSpPr>
        <xdr:cNvPr id="413" name="円/楕円 412"/>
        <xdr:cNvSpPr/>
      </xdr:nvSpPr>
      <xdr:spPr>
        <a:xfrm>
          <a:off x="162687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137721</xdr:rowOff>
    </xdr:from>
    <xdr:ext cx="405111" cy="259045"/>
    <xdr:sp macro="" textlink="">
      <xdr:nvSpPr>
        <xdr:cNvPr id="414" name="【一般廃棄物処理施設】&#10;有形固定資産減価償却率該当値テキスト"/>
        <xdr:cNvSpPr txBox="1"/>
      </xdr:nvSpPr>
      <xdr:spPr>
        <a:xfrm>
          <a:off x="16408400"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69487</xdr:rowOff>
    </xdr:from>
    <xdr:to>
      <xdr:col>22</xdr:col>
      <xdr:colOff>415925</xdr:colOff>
      <xdr:row>41</xdr:row>
      <xdr:rowOff>171087</xdr:rowOff>
    </xdr:to>
    <xdr:sp macro="" textlink="">
      <xdr:nvSpPr>
        <xdr:cNvPr id="415" name="円/楕円 414"/>
        <xdr:cNvSpPr/>
      </xdr:nvSpPr>
      <xdr:spPr>
        <a:xfrm>
          <a:off x="15430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38644</xdr:rowOff>
    </xdr:from>
    <xdr:to>
      <xdr:col>23</xdr:col>
      <xdr:colOff>517525</xdr:colOff>
      <xdr:row>41</xdr:row>
      <xdr:rowOff>120287</xdr:rowOff>
    </xdr:to>
    <xdr:cxnSp macro="">
      <xdr:nvCxnSpPr>
        <xdr:cNvPr id="416" name="直線コネクタ 415"/>
        <xdr:cNvCxnSpPr/>
      </xdr:nvCxnSpPr>
      <xdr:spPr>
        <a:xfrm flipV="1">
          <a:off x="15481300" y="706809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109237</xdr:rowOff>
    </xdr:from>
    <xdr:ext cx="405111" cy="259045"/>
    <xdr:sp macro="" textlink="">
      <xdr:nvSpPr>
        <xdr:cNvPr id="417" name="n_1aveValue【一般廃棄物処理施設】&#10;有形固定資産減価償却率"/>
        <xdr:cNvSpPr txBox="1"/>
      </xdr:nvSpPr>
      <xdr:spPr>
        <a:xfrm>
          <a:off x="15266043"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162214</xdr:rowOff>
    </xdr:from>
    <xdr:ext cx="405111" cy="259045"/>
    <xdr:sp macro="" textlink="">
      <xdr:nvSpPr>
        <xdr:cNvPr id="418" name="n_1mainValue【一般廃棄物処理施設】&#10;有形固定資産減価償却率"/>
        <xdr:cNvSpPr txBox="1"/>
      </xdr:nvSpPr>
      <xdr:spPr>
        <a:xfrm>
          <a:off x="15266043" y="719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9" name="直線コネクタ 4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30" name="テキスト ボックス 4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1" name="直線コネクタ 4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2" name="テキスト ボックス 4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3" name="直線コネクタ 4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34" name="テキスト ボックス 4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5" name="直線コネクタ 4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36" name="テキスト ボックス 4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7" name="直線コネクタ 4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8" name="テキスト ボックス 4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42" name="直線コネクタ 441"/>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43"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44" name="直線コネクタ 443"/>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45"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46" name="直線コネクタ 445"/>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47"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48" name="フローチャート : 判断 447"/>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113510</xdr:rowOff>
    </xdr:from>
    <xdr:to>
      <xdr:col>31</xdr:col>
      <xdr:colOff>85725</xdr:colOff>
      <xdr:row>39</xdr:row>
      <xdr:rowOff>43660</xdr:rowOff>
    </xdr:to>
    <xdr:sp macro="" textlink="">
      <xdr:nvSpPr>
        <xdr:cNvPr id="449" name="フローチャート : 判断 448"/>
        <xdr:cNvSpPr/>
      </xdr:nvSpPr>
      <xdr:spPr>
        <a:xfrm>
          <a:off x="21272500" y="66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15022</xdr:rowOff>
    </xdr:from>
    <xdr:to>
      <xdr:col>32</xdr:col>
      <xdr:colOff>238125</xdr:colOff>
      <xdr:row>37</xdr:row>
      <xdr:rowOff>116622</xdr:rowOff>
    </xdr:to>
    <xdr:sp macro="" textlink="">
      <xdr:nvSpPr>
        <xdr:cNvPr id="455" name="円/楕円 454"/>
        <xdr:cNvSpPr/>
      </xdr:nvSpPr>
      <xdr:spPr>
        <a:xfrm>
          <a:off x="22110700" y="63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37899</xdr:rowOff>
    </xdr:from>
    <xdr:ext cx="599010" cy="259045"/>
    <xdr:sp macro="" textlink="">
      <xdr:nvSpPr>
        <xdr:cNvPr id="456" name="【一般廃棄物処理施設】&#10;一人当たり有形固定資産（償却資産）額該当値テキスト"/>
        <xdr:cNvSpPr txBox="1"/>
      </xdr:nvSpPr>
      <xdr:spPr>
        <a:xfrm>
          <a:off x="22250400" y="621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108,862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36853</xdr:rowOff>
    </xdr:from>
    <xdr:to>
      <xdr:col>31</xdr:col>
      <xdr:colOff>85725</xdr:colOff>
      <xdr:row>37</xdr:row>
      <xdr:rowOff>138453</xdr:rowOff>
    </xdr:to>
    <xdr:sp macro="" textlink="">
      <xdr:nvSpPr>
        <xdr:cNvPr id="457" name="円/楕円 456"/>
        <xdr:cNvSpPr/>
      </xdr:nvSpPr>
      <xdr:spPr>
        <a:xfrm>
          <a:off x="21272500" y="638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65822</xdr:rowOff>
    </xdr:from>
    <xdr:to>
      <xdr:col>32</xdr:col>
      <xdr:colOff>187325</xdr:colOff>
      <xdr:row>37</xdr:row>
      <xdr:rowOff>87653</xdr:rowOff>
    </xdr:to>
    <xdr:cxnSp macro="">
      <xdr:nvCxnSpPr>
        <xdr:cNvPr id="458" name="直線コネクタ 457"/>
        <xdr:cNvCxnSpPr/>
      </xdr:nvCxnSpPr>
      <xdr:spPr>
        <a:xfrm flipV="1">
          <a:off x="21323300" y="6409472"/>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34787</xdr:rowOff>
    </xdr:from>
    <xdr:ext cx="534377" cy="259045"/>
    <xdr:sp macro="" textlink="">
      <xdr:nvSpPr>
        <xdr:cNvPr id="459" name="n_1aveValue【一般廃棄物処理施設】&#10;一人当たり有形固定資産（償却資産）額"/>
        <xdr:cNvSpPr txBox="1"/>
      </xdr:nvSpPr>
      <xdr:spPr>
        <a:xfrm>
          <a:off x="21043411" y="672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30</xdr:col>
      <xdr:colOff>408519</xdr:colOff>
      <xdr:row>35</xdr:row>
      <xdr:rowOff>154980</xdr:rowOff>
    </xdr:from>
    <xdr:ext cx="599010" cy="259045"/>
    <xdr:sp macro="" textlink="">
      <xdr:nvSpPr>
        <xdr:cNvPr id="460" name="n_1mainValue【一般廃棄物処理施設】&#10;一人当たり有形固定資産（償却資産）額"/>
        <xdr:cNvSpPr txBox="1"/>
      </xdr:nvSpPr>
      <xdr:spPr>
        <a:xfrm>
          <a:off x="21011094" y="615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71" name="直線コネクタ 4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72" name="テキスト ボックス 47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3" name="直線コネクタ 4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4" name="テキスト ボックス 4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5" name="直線コネクタ 4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6" name="テキスト ボックス 4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7" name="直線コネクタ 4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8" name="テキスト ボックス 4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9" name="直線コネクタ 4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80" name="テキスト ボックス 4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82" name="テキスト ボックス 4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84" name="直線コネクタ 483"/>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85"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86" name="直線コネクタ 485"/>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87"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88" name="直線コネクタ 48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95902</xdr:rowOff>
    </xdr:from>
    <xdr:ext cx="405111" cy="259045"/>
    <xdr:sp macro="" textlink="">
      <xdr:nvSpPr>
        <xdr:cNvPr id="489" name="【保健センター・保健所】&#10;有形固定資産減価償却率平均値テキスト"/>
        <xdr:cNvSpPr txBox="1"/>
      </xdr:nvSpPr>
      <xdr:spPr>
        <a:xfrm>
          <a:off x="16408400" y="1004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90" name="フローチャート : 判断 489"/>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65405</xdr:rowOff>
    </xdr:from>
    <xdr:to>
      <xdr:col>22</xdr:col>
      <xdr:colOff>415925</xdr:colOff>
      <xdr:row>59</xdr:row>
      <xdr:rowOff>167005</xdr:rowOff>
    </xdr:to>
    <xdr:sp macro="" textlink="">
      <xdr:nvSpPr>
        <xdr:cNvPr id="491" name="フローチャート : 判断 490"/>
        <xdr:cNvSpPr/>
      </xdr:nvSpPr>
      <xdr:spPr>
        <a:xfrm>
          <a:off x="15430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2" name="テキスト ボックス 4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3" name="テキスト ボックス 4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4" name="テキスト ボックス 4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5" name="テキスト ボックス 4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6" name="テキスト ボックス 4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80645</xdr:rowOff>
    </xdr:from>
    <xdr:to>
      <xdr:col>23</xdr:col>
      <xdr:colOff>568325</xdr:colOff>
      <xdr:row>62</xdr:row>
      <xdr:rowOff>10795</xdr:rowOff>
    </xdr:to>
    <xdr:sp macro="" textlink="">
      <xdr:nvSpPr>
        <xdr:cNvPr id="497" name="円/楕円 496"/>
        <xdr:cNvSpPr/>
      </xdr:nvSpPr>
      <xdr:spPr>
        <a:xfrm>
          <a:off x="16268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59072</xdr:rowOff>
    </xdr:from>
    <xdr:ext cx="405111" cy="259045"/>
    <xdr:sp macro="" textlink="">
      <xdr:nvSpPr>
        <xdr:cNvPr id="498" name="【保健センター・保健所】&#10;有形固定資産減価償却率該当値テキスト"/>
        <xdr:cNvSpPr txBox="1"/>
      </xdr:nvSpPr>
      <xdr:spPr>
        <a:xfrm>
          <a:off x="164084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124460</xdr:rowOff>
    </xdr:from>
    <xdr:to>
      <xdr:col>22</xdr:col>
      <xdr:colOff>415925</xdr:colOff>
      <xdr:row>62</xdr:row>
      <xdr:rowOff>54610</xdr:rowOff>
    </xdr:to>
    <xdr:sp macro="" textlink="">
      <xdr:nvSpPr>
        <xdr:cNvPr id="499" name="円/楕円 498"/>
        <xdr:cNvSpPr/>
      </xdr:nvSpPr>
      <xdr:spPr>
        <a:xfrm>
          <a:off x="1543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131445</xdr:rowOff>
    </xdr:from>
    <xdr:to>
      <xdr:col>23</xdr:col>
      <xdr:colOff>517525</xdr:colOff>
      <xdr:row>62</xdr:row>
      <xdr:rowOff>3810</xdr:rowOff>
    </xdr:to>
    <xdr:cxnSp macro="">
      <xdr:nvCxnSpPr>
        <xdr:cNvPr id="500" name="直線コネクタ 499"/>
        <xdr:cNvCxnSpPr/>
      </xdr:nvCxnSpPr>
      <xdr:spPr>
        <a:xfrm flipV="1">
          <a:off x="15481300" y="105898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12082</xdr:rowOff>
    </xdr:from>
    <xdr:ext cx="405111" cy="259045"/>
    <xdr:sp macro="" textlink="">
      <xdr:nvSpPr>
        <xdr:cNvPr id="501" name="n_1aveValue【保健センター・保健所】&#10;有形固定資産減価償却率"/>
        <xdr:cNvSpPr txBox="1"/>
      </xdr:nvSpPr>
      <xdr:spPr>
        <a:xfrm>
          <a:off x="15266043"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45737</xdr:rowOff>
    </xdr:from>
    <xdr:ext cx="405111" cy="259045"/>
    <xdr:sp macro="" textlink="">
      <xdr:nvSpPr>
        <xdr:cNvPr id="502" name="n_1mainValue【保健センター・保健所】&#10;有形固定資産減価償却率"/>
        <xdr:cNvSpPr txBox="1"/>
      </xdr:nvSpPr>
      <xdr:spPr>
        <a:xfrm>
          <a:off x="15266043"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1" name="テキスト ボックス 5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13" name="直線コネクタ 5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4" name="テキスト ボックス 5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5" name="直線コネクタ 5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6" name="テキスト ボックス 5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7" name="直線コネクタ 5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8" name="テキスト ボックス 5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9" name="直線コネクタ 5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20" name="テキスト ボックス 5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1" name="直線コネクタ 5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2" name="テキスト ボックス 5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4" name="テキスト ボックス 5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526" name="直線コネクタ 525"/>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527"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528" name="直線コネクタ 527"/>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29"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30" name="直線コネクタ 529"/>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78757</xdr:rowOff>
    </xdr:from>
    <xdr:ext cx="469744" cy="259045"/>
    <xdr:sp macro="" textlink="">
      <xdr:nvSpPr>
        <xdr:cNvPr id="531" name="【保健センター・保健所】&#10;一人当たり面積平均値テキスト"/>
        <xdr:cNvSpPr txBox="1"/>
      </xdr:nvSpPr>
      <xdr:spPr>
        <a:xfrm>
          <a:off x="222504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532" name="フローチャート : 判断 531"/>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139700</xdr:rowOff>
    </xdr:from>
    <xdr:to>
      <xdr:col>31</xdr:col>
      <xdr:colOff>85725</xdr:colOff>
      <xdr:row>61</xdr:row>
      <xdr:rowOff>69850</xdr:rowOff>
    </xdr:to>
    <xdr:sp macro="" textlink="">
      <xdr:nvSpPr>
        <xdr:cNvPr id="533" name="フローチャート : 判断 532"/>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4" name="テキスト ボックス 5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5" name="テキスト ボックス 5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6" name="テキスト ボックス 5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7" name="テキスト ボックス 5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8" name="テキスト ボックス 5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124460</xdr:rowOff>
    </xdr:from>
    <xdr:to>
      <xdr:col>32</xdr:col>
      <xdr:colOff>238125</xdr:colOff>
      <xdr:row>63</xdr:row>
      <xdr:rowOff>54610</xdr:rowOff>
    </xdr:to>
    <xdr:sp macro="" textlink="">
      <xdr:nvSpPr>
        <xdr:cNvPr id="539" name="円/楕円 538"/>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39387</xdr:rowOff>
    </xdr:from>
    <xdr:ext cx="469744" cy="259045"/>
    <xdr:sp macro="" textlink="">
      <xdr:nvSpPr>
        <xdr:cNvPr id="540" name="【保健センター・保健所】&#10;一人当たり面積該当値テキスト"/>
        <xdr:cNvSpPr txBox="1"/>
      </xdr:nvSpPr>
      <xdr:spPr>
        <a:xfrm>
          <a:off x="222504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132080</xdr:rowOff>
    </xdr:from>
    <xdr:to>
      <xdr:col>31</xdr:col>
      <xdr:colOff>85725</xdr:colOff>
      <xdr:row>63</xdr:row>
      <xdr:rowOff>62230</xdr:rowOff>
    </xdr:to>
    <xdr:sp macro="" textlink="">
      <xdr:nvSpPr>
        <xdr:cNvPr id="541" name="円/楕円 540"/>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3810</xdr:rowOff>
    </xdr:from>
    <xdr:to>
      <xdr:col>32</xdr:col>
      <xdr:colOff>187325</xdr:colOff>
      <xdr:row>63</xdr:row>
      <xdr:rowOff>11430</xdr:rowOff>
    </xdr:to>
    <xdr:cxnSp macro="">
      <xdr:nvCxnSpPr>
        <xdr:cNvPr id="542" name="直線コネクタ 541"/>
        <xdr:cNvCxnSpPr/>
      </xdr:nvCxnSpPr>
      <xdr:spPr>
        <a:xfrm flipV="1">
          <a:off x="21323300" y="10805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86377</xdr:rowOff>
    </xdr:from>
    <xdr:ext cx="469744" cy="259045"/>
    <xdr:sp macro="" textlink="">
      <xdr:nvSpPr>
        <xdr:cNvPr id="543"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53357</xdr:rowOff>
    </xdr:from>
    <xdr:ext cx="469744" cy="259045"/>
    <xdr:sp macro="" textlink="">
      <xdr:nvSpPr>
        <xdr:cNvPr id="544"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2" name="正方形/長方形 5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3" name="テキスト ボックス 5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4" name="直線コネクタ 5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55" name="直線コネクタ 5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56" name="テキスト ボックス 5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7" name="直線コネクタ 5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8" name="テキスト ボックス 5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9" name="直線コネクタ 5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0" name="テキスト ボックス 5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1" name="直線コネクタ 5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2" name="テキスト ボックス 5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3" name="直線コネクタ 5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64" name="テキスト ボックス 5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65" name="直線コネクタ 5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66" name="テキスト ボックス 5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8" name="テキスト ボックス 5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570" name="直線コネクタ 569"/>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571"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572" name="直線コネクタ 571"/>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73"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74" name="直線コネクタ 57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575"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76" name="フローチャート : 判断 575"/>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135889</xdr:rowOff>
    </xdr:from>
    <xdr:to>
      <xdr:col>22</xdr:col>
      <xdr:colOff>415925</xdr:colOff>
      <xdr:row>82</xdr:row>
      <xdr:rowOff>66039</xdr:rowOff>
    </xdr:to>
    <xdr:sp macro="" textlink="">
      <xdr:nvSpPr>
        <xdr:cNvPr id="577" name="フローチャート : 判断 57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99968</xdr:rowOff>
    </xdr:from>
    <xdr:to>
      <xdr:col>23</xdr:col>
      <xdr:colOff>568325</xdr:colOff>
      <xdr:row>80</xdr:row>
      <xdr:rowOff>30118</xdr:rowOff>
    </xdr:to>
    <xdr:sp macro="" textlink="">
      <xdr:nvSpPr>
        <xdr:cNvPr id="583" name="円/楕円 582"/>
        <xdr:cNvSpPr/>
      </xdr:nvSpPr>
      <xdr:spPr>
        <a:xfrm>
          <a:off x="162687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122845</xdr:rowOff>
    </xdr:from>
    <xdr:ext cx="405111" cy="259045"/>
    <xdr:sp macro="" textlink="">
      <xdr:nvSpPr>
        <xdr:cNvPr id="584" name="【消防施設】&#10;有形固定資産減価償却率該当値テキスト"/>
        <xdr:cNvSpPr txBox="1"/>
      </xdr:nvSpPr>
      <xdr:spPr>
        <a:xfrm>
          <a:off x="16408400" y="1349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153851</xdr:rowOff>
    </xdr:from>
    <xdr:to>
      <xdr:col>22</xdr:col>
      <xdr:colOff>415925</xdr:colOff>
      <xdr:row>80</xdr:row>
      <xdr:rowOff>84001</xdr:rowOff>
    </xdr:to>
    <xdr:sp macro="" textlink="">
      <xdr:nvSpPr>
        <xdr:cNvPr id="585" name="円/楕円 584"/>
        <xdr:cNvSpPr/>
      </xdr:nvSpPr>
      <xdr:spPr>
        <a:xfrm>
          <a:off x="15430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150768</xdr:rowOff>
    </xdr:from>
    <xdr:to>
      <xdr:col>23</xdr:col>
      <xdr:colOff>517525</xdr:colOff>
      <xdr:row>80</xdr:row>
      <xdr:rowOff>33201</xdr:rowOff>
    </xdr:to>
    <xdr:cxnSp macro="">
      <xdr:nvCxnSpPr>
        <xdr:cNvPr id="586" name="直線コネクタ 585"/>
        <xdr:cNvCxnSpPr/>
      </xdr:nvCxnSpPr>
      <xdr:spPr>
        <a:xfrm flipV="1">
          <a:off x="15481300" y="1369531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57166</xdr:rowOff>
    </xdr:from>
    <xdr:ext cx="405111" cy="259045"/>
    <xdr:sp macro="" textlink="">
      <xdr:nvSpPr>
        <xdr:cNvPr id="587" name="n_1aveValue【消防施設】&#10;有形固定資産減価償却率"/>
        <xdr:cNvSpPr txBox="1"/>
      </xdr:nvSpPr>
      <xdr:spPr>
        <a:xfrm>
          <a:off x="15266043"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100528</xdr:rowOff>
    </xdr:from>
    <xdr:ext cx="405111" cy="259045"/>
    <xdr:sp macro="" textlink="">
      <xdr:nvSpPr>
        <xdr:cNvPr id="588" name="n_1mainValue【消防施設】&#10;有形固定資産減価償却率"/>
        <xdr:cNvSpPr txBox="1"/>
      </xdr:nvSpPr>
      <xdr:spPr>
        <a:xfrm>
          <a:off x="15266043"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610" name="直線コネクタ 609"/>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611"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612" name="直線コネクタ 61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613"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614" name="直線コネクタ 613"/>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129049</xdr:rowOff>
    </xdr:from>
    <xdr:ext cx="469744" cy="259045"/>
    <xdr:sp macro="" textlink="">
      <xdr:nvSpPr>
        <xdr:cNvPr id="615" name="【消防施設】&#10;一人当たり面積平均値テキスト"/>
        <xdr:cNvSpPr txBox="1"/>
      </xdr:nvSpPr>
      <xdr:spPr>
        <a:xfrm>
          <a:off x="22250400" y="1401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616" name="フローチャート : 判断 615"/>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163322</xdr:rowOff>
    </xdr:from>
    <xdr:to>
      <xdr:col>31</xdr:col>
      <xdr:colOff>85725</xdr:colOff>
      <xdr:row>82</xdr:row>
      <xdr:rowOff>93472</xdr:rowOff>
    </xdr:to>
    <xdr:sp macro="" textlink="">
      <xdr:nvSpPr>
        <xdr:cNvPr id="617" name="フローチャート : 判断 616"/>
        <xdr:cNvSpPr/>
      </xdr:nvSpPr>
      <xdr:spPr>
        <a:xfrm>
          <a:off x="21272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103887</xdr:rowOff>
    </xdr:from>
    <xdr:to>
      <xdr:col>32</xdr:col>
      <xdr:colOff>238125</xdr:colOff>
      <xdr:row>84</xdr:row>
      <xdr:rowOff>34037</xdr:rowOff>
    </xdr:to>
    <xdr:sp macro="" textlink="">
      <xdr:nvSpPr>
        <xdr:cNvPr id="623" name="円/楕円 622"/>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82314</xdr:rowOff>
    </xdr:from>
    <xdr:ext cx="469744" cy="259045"/>
    <xdr:sp macro="" textlink="">
      <xdr:nvSpPr>
        <xdr:cNvPr id="624" name="【消防施設】&#10;一人当たり面積該当値テキスト"/>
        <xdr:cNvSpPr txBox="1"/>
      </xdr:nvSpPr>
      <xdr:spPr>
        <a:xfrm>
          <a:off x="22250400"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108458</xdr:rowOff>
    </xdr:from>
    <xdr:to>
      <xdr:col>31</xdr:col>
      <xdr:colOff>85725</xdr:colOff>
      <xdr:row>84</xdr:row>
      <xdr:rowOff>38608</xdr:rowOff>
    </xdr:to>
    <xdr:sp macro="" textlink="">
      <xdr:nvSpPr>
        <xdr:cNvPr id="625" name="円/楕円 624"/>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154687</xdr:rowOff>
    </xdr:from>
    <xdr:to>
      <xdr:col>32</xdr:col>
      <xdr:colOff>187325</xdr:colOff>
      <xdr:row>83</xdr:row>
      <xdr:rowOff>159258</xdr:rowOff>
    </xdr:to>
    <xdr:cxnSp macro="">
      <xdr:nvCxnSpPr>
        <xdr:cNvPr id="626" name="直線コネクタ 625"/>
        <xdr:cNvCxnSpPr/>
      </xdr:nvCxnSpPr>
      <xdr:spPr>
        <a:xfrm flipV="1">
          <a:off x="21323300" y="143850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109999</xdr:rowOff>
    </xdr:from>
    <xdr:ext cx="469744" cy="259045"/>
    <xdr:sp macro="" textlink="">
      <xdr:nvSpPr>
        <xdr:cNvPr id="627" name="n_1aveValue【消防施設】&#10;一人当たり面積"/>
        <xdr:cNvSpPr txBox="1"/>
      </xdr:nvSpPr>
      <xdr:spPr>
        <a:xfrm>
          <a:off x="210757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29735</xdr:rowOff>
    </xdr:from>
    <xdr:ext cx="469744" cy="259045"/>
    <xdr:sp macro="" textlink="">
      <xdr:nvSpPr>
        <xdr:cNvPr id="628" name="n_1main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9" name="テキスト ボックス 6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0" name="直線コネクタ 6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1" name="テキスト ボックス 64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2" name="直線コネクタ 6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3" name="テキスト ボックス 6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4" name="直線コネクタ 6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5" name="テキスト ボックス 6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6" name="直線コネクタ 6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7" name="テキスト ボックス 6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8" name="直線コネクタ 6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49" name="テキスト ボックス 64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51" name="テキスト ボックス 6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653" name="直線コネクタ 652"/>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654"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655" name="直線コネクタ 654"/>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656"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657" name="直線コネクタ 656"/>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58"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59" name="フローチャート : 判断 658"/>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78739</xdr:rowOff>
    </xdr:from>
    <xdr:to>
      <xdr:col>22</xdr:col>
      <xdr:colOff>415925</xdr:colOff>
      <xdr:row>105</xdr:row>
      <xdr:rowOff>8889</xdr:rowOff>
    </xdr:to>
    <xdr:sp macro="" textlink="">
      <xdr:nvSpPr>
        <xdr:cNvPr id="660" name="フローチャート : 判断 659"/>
        <xdr:cNvSpPr/>
      </xdr:nvSpPr>
      <xdr:spPr>
        <a:xfrm>
          <a:off x="15430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1" name="テキスト ボックス 6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2" name="テキスト ボックス 6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3" name="テキスト ボックス 6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4" name="テキスト ボックス 6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5" name="テキスト ボックス 6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21589</xdr:rowOff>
    </xdr:from>
    <xdr:to>
      <xdr:col>23</xdr:col>
      <xdr:colOff>568325</xdr:colOff>
      <xdr:row>100</xdr:row>
      <xdr:rowOff>123189</xdr:rowOff>
    </xdr:to>
    <xdr:sp macro="" textlink="">
      <xdr:nvSpPr>
        <xdr:cNvPr id="666" name="円/楕円 665"/>
        <xdr:cNvSpPr/>
      </xdr:nvSpPr>
      <xdr:spPr>
        <a:xfrm>
          <a:off x="162687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44466</xdr:rowOff>
    </xdr:from>
    <xdr:ext cx="405111" cy="259045"/>
    <xdr:sp macro="" textlink="">
      <xdr:nvSpPr>
        <xdr:cNvPr id="667" name="【庁舎】&#10;有形固定資産減価償却率該当値テキスト"/>
        <xdr:cNvSpPr txBox="1"/>
      </xdr:nvSpPr>
      <xdr:spPr>
        <a:xfrm>
          <a:off x="16408400"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63500</xdr:rowOff>
    </xdr:from>
    <xdr:to>
      <xdr:col>22</xdr:col>
      <xdr:colOff>415925</xdr:colOff>
      <xdr:row>99</xdr:row>
      <xdr:rowOff>165100</xdr:rowOff>
    </xdr:to>
    <xdr:sp macro="" textlink="">
      <xdr:nvSpPr>
        <xdr:cNvPr id="668" name="円/楕円 667"/>
        <xdr:cNvSpPr/>
      </xdr:nvSpPr>
      <xdr:spPr>
        <a:xfrm>
          <a:off x="15430500" y="17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114300</xdr:rowOff>
    </xdr:from>
    <xdr:to>
      <xdr:col>23</xdr:col>
      <xdr:colOff>517525</xdr:colOff>
      <xdr:row>100</xdr:row>
      <xdr:rowOff>72389</xdr:rowOff>
    </xdr:to>
    <xdr:cxnSp macro="">
      <xdr:nvCxnSpPr>
        <xdr:cNvPr id="669" name="直線コネクタ 668"/>
        <xdr:cNvCxnSpPr/>
      </xdr:nvCxnSpPr>
      <xdr:spPr>
        <a:xfrm>
          <a:off x="15481300" y="1708785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16</xdr:rowOff>
    </xdr:from>
    <xdr:ext cx="405111" cy="259045"/>
    <xdr:sp macro="" textlink="">
      <xdr:nvSpPr>
        <xdr:cNvPr id="670" name="n_1aveValue【庁舎】&#10;有形固定資産減価償却率"/>
        <xdr:cNvSpPr txBox="1"/>
      </xdr:nvSpPr>
      <xdr:spPr>
        <a:xfrm>
          <a:off x="15266043"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10177</xdr:rowOff>
    </xdr:from>
    <xdr:ext cx="405111" cy="259045"/>
    <xdr:sp macro="" textlink="">
      <xdr:nvSpPr>
        <xdr:cNvPr id="671" name="n_1mainValue【庁舎】&#10;有形固定資産減価償却率"/>
        <xdr:cNvSpPr txBox="1"/>
      </xdr:nvSpPr>
      <xdr:spPr>
        <a:xfrm>
          <a:off x="15266043" y="1681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82" name="テキスト ボックス 68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83" name="直線コネクタ 6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4" name="テキスト ボックス 6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5" name="直線コネクタ 6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6" name="テキスト ボックス 6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7" name="直線コネクタ 6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8" name="テキスト ボックス 6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9" name="直線コネクタ 6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90" name="テキスト ボックス 6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91" name="直線コネクタ 6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92" name="テキスト ボックス 6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96" name="直線コネクタ 695"/>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97"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98" name="直線コネクタ 697"/>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99"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700" name="直線コネクタ 699"/>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701"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702" name="フローチャート : 判断 701"/>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703" name="フローチャート : 判断 702"/>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4" name="テキスト ボックス 7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5" name="テキスト ボックス 7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6" name="テキスト ボックス 7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7" name="テキスト ボックス 7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8" name="テキスト ボックス 7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116839</xdr:rowOff>
    </xdr:from>
    <xdr:to>
      <xdr:col>32</xdr:col>
      <xdr:colOff>238125</xdr:colOff>
      <xdr:row>103</xdr:row>
      <xdr:rowOff>46989</xdr:rowOff>
    </xdr:to>
    <xdr:sp macro="" textlink="">
      <xdr:nvSpPr>
        <xdr:cNvPr id="709" name="円/楕円 708"/>
        <xdr:cNvSpPr/>
      </xdr:nvSpPr>
      <xdr:spPr>
        <a:xfrm>
          <a:off x="22110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139716</xdr:rowOff>
    </xdr:from>
    <xdr:ext cx="469744" cy="259045"/>
    <xdr:sp macro="" textlink="">
      <xdr:nvSpPr>
        <xdr:cNvPr id="710" name="【庁舎】&#10;一人当たり面積該当値テキスト"/>
        <xdr:cNvSpPr txBox="1"/>
      </xdr:nvSpPr>
      <xdr:spPr>
        <a:xfrm>
          <a:off x="22250400"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0.366</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135889</xdr:rowOff>
    </xdr:from>
    <xdr:to>
      <xdr:col>31</xdr:col>
      <xdr:colOff>85725</xdr:colOff>
      <xdr:row>103</xdr:row>
      <xdr:rowOff>66039</xdr:rowOff>
    </xdr:to>
    <xdr:sp macro="" textlink="">
      <xdr:nvSpPr>
        <xdr:cNvPr id="711" name="円/楕円 710"/>
        <xdr:cNvSpPr/>
      </xdr:nvSpPr>
      <xdr:spPr>
        <a:xfrm>
          <a:off x="21272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167639</xdr:rowOff>
    </xdr:from>
    <xdr:to>
      <xdr:col>32</xdr:col>
      <xdr:colOff>187325</xdr:colOff>
      <xdr:row>103</xdr:row>
      <xdr:rowOff>15239</xdr:rowOff>
    </xdr:to>
    <xdr:cxnSp macro="">
      <xdr:nvCxnSpPr>
        <xdr:cNvPr id="712" name="直線コネクタ 711"/>
        <xdr:cNvCxnSpPr/>
      </xdr:nvCxnSpPr>
      <xdr:spPr>
        <a:xfrm flipV="1">
          <a:off x="21323300" y="176555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121938</xdr:rowOff>
    </xdr:from>
    <xdr:ext cx="469744" cy="259045"/>
    <xdr:sp macro="" textlink="">
      <xdr:nvSpPr>
        <xdr:cNvPr id="713"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82566</xdr:rowOff>
    </xdr:from>
    <xdr:ext cx="469744" cy="259045"/>
    <xdr:sp macro="" textlink="">
      <xdr:nvSpPr>
        <xdr:cNvPr id="714" name="n_1mainValue【庁舎】&#10;一人当たり面積"/>
        <xdr:cNvSpPr txBox="1"/>
      </xdr:nvSpPr>
      <xdr:spPr>
        <a:xfrm>
          <a:off x="21075727"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くなっている施設は、図書館、福祉施設、市民会館、消防施設、庁舎であり、特に低くなっている施設は、一般廃棄物処理施設、保健センターである。図書館及び福祉施設の値が高いのは、耐用年数を経過しつつあるためである。福祉施設については今後解体予定であり、図書館については、現在新設への構想を練っている所である。市民会館は既に耐用年数を経過しているが、国の登録文化財であるために補修等を行うには国の指導が必要である。平成２８年度には国の指導のもと瓦替えを行ったため、当市の前年より低い値となっている。消防施設は消防団の車庫及び詰所であり、耐用年数が平均２８年と短いため有形固定資産減価償却率は高くなっているが、いずれも新耐震基準に基づく建物である。一般廃棄物処理施設については、毎年炉等の補修工事を行っているため、類似団体内平均値より低くなっている。保健センターについては、平成１８年度に増築・改修工事を行っているため、類似団体内平均値より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については、他の公共施設の補修等を優先しているために老朽化が進んでいるが、平成２８年度に故障が頻発していた空調の改修を行ったため、平成２７年度よりも有形固定資産減価償却率は低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13386983</v>
      </c>
      <c r="BO4" s="411"/>
      <c r="BP4" s="411"/>
      <c r="BQ4" s="411"/>
      <c r="BR4" s="411"/>
      <c r="BS4" s="411"/>
      <c r="BT4" s="411"/>
      <c r="BU4" s="412"/>
      <c r="BV4" s="410">
        <v>11712033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5.0999999999999996</v>
      </c>
      <c r="CU4" s="588"/>
      <c r="CV4" s="588"/>
      <c r="CW4" s="588"/>
      <c r="CX4" s="588"/>
      <c r="CY4" s="588"/>
      <c r="CZ4" s="588"/>
      <c r="DA4" s="589"/>
      <c r="DB4" s="587">
        <v>14.7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13039922</v>
      </c>
      <c r="BO5" s="416"/>
      <c r="BP5" s="416"/>
      <c r="BQ5" s="416"/>
      <c r="BR5" s="416"/>
      <c r="BS5" s="416"/>
      <c r="BT5" s="416"/>
      <c r="BU5" s="417"/>
      <c r="BV5" s="415">
        <v>10748921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96.9</v>
      </c>
      <c r="CU5" s="386"/>
      <c r="CV5" s="386"/>
      <c r="CW5" s="386"/>
      <c r="CX5" s="386"/>
      <c r="CY5" s="386"/>
      <c r="CZ5" s="386"/>
      <c r="DA5" s="387"/>
      <c r="DB5" s="385">
        <v>96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347061</v>
      </c>
      <c r="BO6" s="416"/>
      <c r="BP6" s="416"/>
      <c r="BQ6" s="416"/>
      <c r="BR6" s="416"/>
      <c r="BS6" s="416"/>
      <c r="BT6" s="416"/>
      <c r="BU6" s="417"/>
      <c r="BV6" s="415">
        <v>963112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101.8</v>
      </c>
      <c r="CU6" s="562"/>
      <c r="CV6" s="562"/>
      <c r="CW6" s="562"/>
      <c r="CX6" s="562"/>
      <c r="CY6" s="562"/>
      <c r="CZ6" s="562"/>
      <c r="DA6" s="563"/>
      <c r="DB6" s="561">
        <v>101.7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43160</v>
      </c>
      <c r="BO7" s="416"/>
      <c r="BP7" s="416"/>
      <c r="BQ7" s="416"/>
      <c r="BR7" s="416"/>
      <c r="BS7" s="416"/>
      <c r="BT7" s="416"/>
      <c r="BU7" s="417"/>
      <c r="BV7" s="415">
        <v>81392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6000938</v>
      </c>
      <c r="CU7" s="416"/>
      <c r="CV7" s="416"/>
      <c r="CW7" s="416"/>
      <c r="CX7" s="416"/>
      <c r="CY7" s="416"/>
      <c r="CZ7" s="416"/>
      <c r="DA7" s="417"/>
      <c r="DB7" s="415">
        <v>5986985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303901</v>
      </c>
      <c r="BO8" s="416"/>
      <c r="BP8" s="416"/>
      <c r="BQ8" s="416"/>
      <c r="BR8" s="416"/>
      <c r="BS8" s="416"/>
      <c r="BT8" s="416"/>
      <c r="BU8" s="417"/>
      <c r="BV8" s="415">
        <v>881720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0.37</v>
      </c>
      <c r="CU8" s="525"/>
      <c r="CV8" s="525"/>
      <c r="CW8" s="525"/>
      <c r="CX8" s="525"/>
      <c r="CY8" s="525"/>
      <c r="CZ8" s="525"/>
      <c r="DA8" s="526"/>
      <c r="DB8" s="524">
        <v>0.36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19749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-577819</v>
      </c>
      <c r="BO9" s="416"/>
      <c r="BP9" s="416"/>
      <c r="BQ9" s="416"/>
      <c r="BR9" s="416"/>
      <c r="BS9" s="416"/>
      <c r="BT9" s="416"/>
      <c r="BU9" s="417"/>
      <c r="BV9" s="415">
        <v>590040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14.9</v>
      </c>
      <c r="CU9" s="386"/>
      <c r="CV9" s="386"/>
      <c r="CW9" s="386"/>
      <c r="CX9" s="386"/>
      <c r="CY9" s="386"/>
      <c r="CZ9" s="386"/>
      <c r="DA9" s="387"/>
      <c r="DB9" s="385">
        <v>14.3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21404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66070</v>
      </c>
      <c r="BO10" s="416"/>
      <c r="BP10" s="416"/>
      <c r="BQ10" s="416"/>
      <c r="BR10" s="416"/>
      <c r="BS10" s="416"/>
      <c r="BT10" s="416"/>
      <c r="BU10" s="417"/>
      <c r="BV10" s="415">
        <v>105898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19929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v>2938</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19805</v>
      </c>
      <c r="S13" s="517"/>
      <c r="T13" s="517"/>
      <c r="U13" s="517"/>
      <c r="V13" s="518"/>
      <c r="W13" s="504" t="s">
        <v>123</v>
      </c>
      <c r="X13" s="428"/>
      <c r="Y13" s="428"/>
      <c r="Z13" s="428"/>
      <c r="AA13" s="428"/>
      <c r="AB13" s="429"/>
      <c r="AC13" s="391">
        <v>823</v>
      </c>
      <c r="AD13" s="392"/>
      <c r="AE13" s="392"/>
      <c r="AF13" s="392"/>
      <c r="AG13" s="393"/>
      <c r="AH13" s="391">
        <v>971</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-511749</v>
      </c>
      <c r="BO13" s="416"/>
      <c r="BP13" s="416"/>
      <c r="BQ13" s="416"/>
      <c r="BR13" s="416"/>
      <c r="BS13" s="416"/>
      <c r="BT13" s="416"/>
      <c r="BU13" s="417"/>
      <c r="BV13" s="415">
        <v>693000</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11.4</v>
      </c>
      <c r="CU13" s="386"/>
      <c r="CV13" s="386"/>
      <c r="CW13" s="386"/>
      <c r="CX13" s="386"/>
      <c r="CY13" s="386"/>
      <c r="CZ13" s="386"/>
      <c r="DA13" s="387"/>
      <c r="DB13" s="385">
        <v>11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20187</v>
      </c>
      <c r="S14" s="517"/>
      <c r="T14" s="517"/>
      <c r="U14" s="517"/>
      <c r="V14" s="518"/>
      <c r="W14" s="519"/>
      <c r="X14" s="431"/>
      <c r="Y14" s="431"/>
      <c r="Z14" s="431"/>
      <c r="AA14" s="431"/>
      <c r="AB14" s="432"/>
      <c r="AC14" s="509">
        <v>8.6999999999999993</v>
      </c>
      <c r="AD14" s="510"/>
      <c r="AE14" s="510"/>
      <c r="AF14" s="510"/>
      <c r="AG14" s="511"/>
      <c r="AH14" s="509">
        <v>9.6999999999999993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20110</v>
      </c>
      <c r="S15" s="517"/>
      <c r="T15" s="517"/>
      <c r="U15" s="517"/>
      <c r="V15" s="518"/>
      <c r="W15" s="504" t="s">
        <v>130</v>
      </c>
      <c r="X15" s="428"/>
      <c r="Y15" s="428"/>
      <c r="Z15" s="428"/>
      <c r="AA15" s="428"/>
      <c r="AB15" s="429"/>
      <c r="AC15" s="391">
        <v>2652</v>
      </c>
      <c r="AD15" s="392"/>
      <c r="AE15" s="392"/>
      <c r="AF15" s="392"/>
      <c r="AG15" s="393"/>
      <c r="AH15" s="391">
        <v>2769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1870708</v>
      </c>
      <c r="BO15" s="411"/>
      <c r="BP15" s="411"/>
      <c r="BQ15" s="411"/>
      <c r="BR15" s="411"/>
      <c r="BS15" s="411"/>
      <c r="BT15" s="411"/>
      <c r="BU15" s="412"/>
      <c r="BV15" s="410">
        <v>1937165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28.1</v>
      </c>
      <c r="AD16" s="510"/>
      <c r="AE16" s="510"/>
      <c r="AF16" s="510"/>
      <c r="AG16" s="511"/>
      <c r="AH16" s="509">
        <v>27.7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5239161</v>
      </c>
      <c r="BO16" s="416"/>
      <c r="BP16" s="416"/>
      <c r="BQ16" s="416"/>
      <c r="BR16" s="416"/>
      <c r="BS16" s="416"/>
      <c r="BT16" s="416"/>
      <c r="BU16" s="417"/>
      <c r="BV16" s="415">
        <v>5157456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5949</v>
      </c>
      <c r="AD17" s="392"/>
      <c r="AE17" s="392"/>
      <c r="AF17" s="392"/>
      <c r="AG17" s="393"/>
      <c r="AH17" s="391">
        <v>6271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2346122</v>
      </c>
      <c r="BO17" s="416"/>
      <c r="BP17" s="416"/>
      <c r="BQ17" s="416"/>
      <c r="BR17" s="416"/>
      <c r="BS17" s="416"/>
      <c r="BT17" s="416"/>
      <c r="BU17" s="417"/>
      <c r="BV17" s="415">
        <v>2433108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96.96</v>
      </c>
      <c r="M18" s="480"/>
      <c r="N18" s="480"/>
      <c r="O18" s="480"/>
      <c r="P18" s="480"/>
      <c r="Q18" s="480"/>
      <c r="R18" s="481"/>
      <c r="S18" s="481"/>
      <c r="T18" s="481"/>
      <c r="U18" s="481"/>
      <c r="V18" s="482"/>
      <c r="W18" s="496"/>
      <c r="X18" s="497"/>
      <c r="Y18" s="497"/>
      <c r="Z18" s="497"/>
      <c r="AA18" s="497"/>
      <c r="AB18" s="505"/>
      <c r="AC18" s="379">
        <v>63.1</v>
      </c>
      <c r="AD18" s="380"/>
      <c r="AE18" s="380"/>
      <c r="AF18" s="380"/>
      <c r="AG18" s="483"/>
      <c r="AH18" s="379">
        <v>62.6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5899405</v>
      </c>
      <c r="BO18" s="416"/>
      <c r="BP18" s="416"/>
      <c r="BQ18" s="416"/>
      <c r="BR18" s="416"/>
      <c r="BS18" s="416"/>
      <c r="BT18" s="416"/>
      <c r="BU18" s="417"/>
      <c r="BV18" s="415">
        <v>5741392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204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8567894</v>
      </c>
      <c r="BO19" s="416"/>
      <c r="BP19" s="416"/>
      <c r="BQ19" s="416"/>
      <c r="BR19" s="416"/>
      <c r="BS19" s="416"/>
      <c r="BT19" s="416"/>
      <c r="BU19" s="417"/>
      <c r="BV19" s="415">
        <v>8170563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6847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12939573</v>
      </c>
      <c r="BO23" s="416"/>
      <c r="BP23" s="416"/>
      <c r="BQ23" s="416"/>
      <c r="BR23" s="416"/>
      <c r="BS23" s="416"/>
      <c r="BT23" s="416"/>
      <c r="BU23" s="417"/>
      <c r="BV23" s="415">
        <v>12559650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8130</v>
      </c>
      <c r="R24" s="392"/>
      <c r="S24" s="392"/>
      <c r="T24" s="392"/>
      <c r="U24" s="392"/>
      <c r="V24" s="393"/>
      <c r="W24" s="457"/>
      <c r="X24" s="448"/>
      <c r="Y24" s="449"/>
      <c r="Z24" s="388" t="s">
        <v>154</v>
      </c>
      <c r="AA24" s="389"/>
      <c r="AB24" s="389"/>
      <c r="AC24" s="389"/>
      <c r="AD24" s="389"/>
      <c r="AE24" s="389"/>
      <c r="AF24" s="389"/>
      <c r="AG24" s="390"/>
      <c r="AH24" s="391">
        <v>187</v>
      </c>
      <c r="AI24" s="392"/>
      <c r="AJ24" s="392"/>
      <c r="AK24" s="392"/>
      <c r="AL24" s="393"/>
      <c r="AM24" s="391">
        <v>610929</v>
      </c>
      <c r="AN24" s="392"/>
      <c r="AO24" s="392"/>
      <c r="AP24" s="392"/>
      <c r="AQ24" s="392"/>
      <c r="AR24" s="393"/>
      <c r="AS24" s="391">
        <v>3267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12157609</v>
      </c>
      <c r="BO24" s="416"/>
      <c r="BP24" s="416"/>
      <c r="BQ24" s="416"/>
      <c r="BR24" s="416"/>
      <c r="BS24" s="416"/>
      <c r="BT24" s="416"/>
      <c r="BU24" s="417"/>
      <c r="BV24" s="415">
        <v>11777108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6520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1621216</v>
      </c>
      <c r="BO25" s="411"/>
      <c r="BP25" s="411"/>
      <c r="BQ25" s="411"/>
      <c r="BR25" s="411"/>
      <c r="BS25" s="411"/>
      <c r="BT25" s="411"/>
      <c r="BU25" s="412"/>
      <c r="BV25" s="410">
        <v>2352260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5710</v>
      </c>
      <c r="R26" s="392"/>
      <c r="S26" s="392"/>
      <c r="T26" s="392"/>
      <c r="U26" s="392"/>
      <c r="V26" s="393"/>
      <c r="W26" s="457"/>
      <c r="X26" s="448"/>
      <c r="Y26" s="449"/>
      <c r="Z26" s="388" t="s">
        <v>160</v>
      </c>
      <c r="AA26" s="470"/>
      <c r="AB26" s="470"/>
      <c r="AC26" s="470"/>
      <c r="AD26" s="470"/>
      <c r="AE26" s="470"/>
      <c r="AF26" s="470"/>
      <c r="AG26" s="471"/>
      <c r="AH26" s="391">
        <v>4</v>
      </c>
      <c r="AI26" s="392"/>
      <c r="AJ26" s="392"/>
      <c r="AK26" s="392"/>
      <c r="AL26" s="393"/>
      <c r="AM26" s="391">
        <v>13544</v>
      </c>
      <c r="AN26" s="392"/>
      <c r="AO26" s="392"/>
      <c r="AP26" s="392"/>
      <c r="AQ26" s="392"/>
      <c r="AR26" s="393"/>
      <c r="AS26" s="391">
        <v>3386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4410</v>
      </c>
      <c r="R27" s="392"/>
      <c r="S27" s="392"/>
      <c r="T27" s="392"/>
      <c r="U27" s="392"/>
      <c r="V27" s="393"/>
      <c r="W27" s="457"/>
      <c r="X27" s="448"/>
      <c r="Y27" s="449"/>
      <c r="Z27" s="388" t="s">
        <v>163</v>
      </c>
      <c r="AA27" s="389"/>
      <c r="AB27" s="389"/>
      <c r="AC27" s="389"/>
      <c r="AD27" s="389"/>
      <c r="AE27" s="389"/>
      <c r="AF27" s="389"/>
      <c r="AG27" s="390"/>
      <c r="AH27" s="391">
        <v>3</v>
      </c>
      <c r="AI27" s="392"/>
      <c r="AJ27" s="392"/>
      <c r="AK27" s="392"/>
      <c r="AL27" s="393"/>
      <c r="AM27" s="391">
        <v>11985</v>
      </c>
      <c r="AN27" s="392"/>
      <c r="AO27" s="392"/>
      <c r="AP27" s="392"/>
      <c r="AQ27" s="392"/>
      <c r="AR27" s="393"/>
      <c r="AS27" s="391">
        <v>3995</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451300</v>
      </c>
      <c r="BO27" s="419"/>
      <c r="BP27" s="419"/>
      <c r="BQ27" s="419"/>
      <c r="BR27" s="419"/>
      <c r="BS27" s="419"/>
      <c r="BT27" s="419"/>
      <c r="BU27" s="420"/>
      <c r="BV27" s="418">
        <v>451111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3710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1297812</v>
      </c>
      <c r="BO28" s="411"/>
      <c r="BP28" s="411"/>
      <c r="BQ28" s="411"/>
      <c r="BR28" s="411"/>
      <c r="BS28" s="411"/>
      <c r="BT28" s="411"/>
      <c r="BU28" s="412"/>
      <c r="BV28" s="410">
        <v>1231742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14</v>
      </c>
      <c r="M29" s="392"/>
      <c r="N29" s="392"/>
      <c r="O29" s="392"/>
      <c r="P29" s="393"/>
      <c r="Q29" s="391">
        <v>3450</v>
      </c>
      <c r="R29" s="392"/>
      <c r="S29" s="392"/>
      <c r="T29" s="392"/>
      <c r="U29" s="392"/>
      <c r="V29" s="393"/>
      <c r="W29" s="458"/>
      <c r="X29" s="459"/>
      <c r="Y29" s="460"/>
      <c r="Z29" s="388" t="s">
        <v>170</v>
      </c>
      <c r="AA29" s="389"/>
      <c r="AB29" s="389"/>
      <c r="AC29" s="389"/>
      <c r="AD29" s="389"/>
      <c r="AE29" s="389"/>
      <c r="AF29" s="389"/>
      <c r="AG29" s="390"/>
      <c r="AH29" s="391">
        <v>190</v>
      </c>
      <c r="AI29" s="392"/>
      <c r="AJ29" s="392"/>
      <c r="AK29" s="392"/>
      <c r="AL29" s="393"/>
      <c r="AM29" s="391">
        <v>622914</v>
      </c>
      <c r="AN29" s="392"/>
      <c r="AO29" s="392"/>
      <c r="AP29" s="392"/>
      <c r="AQ29" s="392"/>
      <c r="AR29" s="393"/>
      <c r="AS29" s="391">
        <v>3278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1439385</v>
      </c>
      <c r="BO29" s="416"/>
      <c r="BP29" s="416"/>
      <c r="BQ29" s="416"/>
      <c r="BR29" s="416"/>
      <c r="BS29" s="416"/>
      <c r="BT29" s="416"/>
      <c r="BU29" s="417"/>
      <c r="BV29" s="415">
        <v>1436701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6748702</v>
      </c>
      <c r="BO30" s="419"/>
      <c r="BP30" s="419"/>
      <c r="BQ30" s="419"/>
      <c r="BR30" s="419"/>
      <c r="BS30" s="419"/>
      <c r="BT30" s="419"/>
      <c r="BU30" s="420"/>
      <c r="BV30" s="418">
        <v>6111181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多久市国民健康保険事業特別会計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IF('各会計、関係団体の財政状況及び健全化判断比率'!B30="","",'各会計、関係団体の財政状況及び健全化判断比率'!B30)</f>
        <v>多久市水道事業会計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多久市公共下水道事業特別会計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天山地区共同衛生処理場組合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多久市土地開発公社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多久市土地区画整理事業特別会計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多久市後期高齢者医療特別会計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IF('各会計、関係団体の財政状況及び健全化判断比率'!B31="","",'各会計、関係団体の財政状況及び健全化判断比率'!B31)</f>
        <v>多久市病院事業会計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多久市農業集落排水事業特別会計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天山地区共同斎場組合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一般財団法人　多久市学校給食振興会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多久市給与管理・物品調達特別会計</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IF('各会計、関係団体の財政状況及び健全化判断比率'!B34="","",'各会計、関係団体の財政状況及び健全化判断比率'!B34)</f>
        <v>多久市宅地造成事業特別会計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佐賀中部広域連合（普通会計）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公益財団法人　孔子の里</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佐賀中部広域連合（介護保険会計）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佐賀西部広域水道企業団</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佐賀県後期高齢者医療広域連合（普通会計）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佐賀県後期高齢者医療広域連合（特別会計）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佐賀県市町総合事務組合（一般会計）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佐賀県市町総合事務組合（交通災害共済）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天山地区共同環境組合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1899634</v>
      </c>
      <c r="S5" s="671"/>
      <c r="T5" s="671"/>
      <c r="U5" s="671"/>
      <c r="V5" s="671"/>
      <c r="W5" s="671"/>
      <c r="X5" s="671"/>
      <c r="Y5" s="718"/>
      <c r="Z5" s="731">
        <v>14.2</v>
      </c>
      <c r="AA5" s="731"/>
      <c r="AB5" s="731"/>
      <c r="AC5" s="731"/>
      <c r="AD5" s="732">
        <v>1899634</v>
      </c>
      <c r="AE5" s="732"/>
      <c r="AF5" s="732"/>
      <c r="AG5" s="732"/>
      <c r="AH5" s="732"/>
      <c r="AI5" s="732"/>
      <c r="AJ5" s="732"/>
      <c r="AK5" s="732"/>
      <c r="AL5" s="719">
        <v>32.799999999999997</v>
      </c>
      <c r="AM5" s="688"/>
      <c r="AN5" s="688"/>
      <c r="AO5" s="720"/>
      <c r="AP5" s="707" t="s">
        <v>209</v>
      </c>
      <c r="AQ5" s="708"/>
      <c r="AR5" s="708"/>
      <c r="AS5" s="708"/>
      <c r="AT5" s="708"/>
      <c r="AU5" s="708"/>
      <c r="AV5" s="708"/>
      <c r="AW5" s="708"/>
      <c r="AX5" s="708"/>
      <c r="AY5" s="708"/>
      <c r="AZ5" s="708"/>
      <c r="BA5" s="708"/>
      <c r="BB5" s="708"/>
      <c r="BC5" s="708"/>
      <c r="BD5" s="708"/>
      <c r="BE5" s="708"/>
      <c r="BF5" s="709"/>
      <c r="BG5" s="620">
        <v>1899634</v>
      </c>
      <c r="BH5" s="621"/>
      <c r="BI5" s="621"/>
      <c r="BJ5" s="621"/>
      <c r="BK5" s="621"/>
      <c r="BL5" s="621"/>
      <c r="BM5" s="621"/>
      <c r="BN5" s="622"/>
      <c r="BO5" s="673">
        <v>100</v>
      </c>
      <c r="BP5" s="673"/>
      <c r="BQ5" s="673"/>
      <c r="BR5" s="673"/>
      <c r="BS5" s="674">
        <v>15282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110057</v>
      </c>
      <c r="S6" s="621"/>
      <c r="T6" s="621"/>
      <c r="U6" s="621"/>
      <c r="V6" s="621"/>
      <c r="W6" s="621"/>
      <c r="X6" s="621"/>
      <c r="Y6" s="622"/>
      <c r="Z6" s="673">
        <v>0.8</v>
      </c>
      <c r="AA6" s="673"/>
      <c r="AB6" s="673"/>
      <c r="AC6" s="673"/>
      <c r="AD6" s="674">
        <v>110057</v>
      </c>
      <c r="AE6" s="674"/>
      <c r="AF6" s="674"/>
      <c r="AG6" s="674"/>
      <c r="AH6" s="674"/>
      <c r="AI6" s="674"/>
      <c r="AJ6" s="674"/>
      <c r="AK6" s="674"/>
      <c r="AL6" s="643">
        <v>1.9</v>
      </c>
      <c r="AM6" s="675"/>
      <c r="AN6" s="675"/>
      <c r="AO6" s="676"/>
      <c r="AP6" s="617" t="s">
        <v>214</v>
      </c>
      <c r="AQ6" s="618"/>
      <c r="AR6" s="618"/>
      <c r="AS6" s="618"/>
      <c r="AT6" s="618"/>
      <c r="AU6" s="618"/>
      <c r="AV6" s="618"/>
      <c r="AW6" s="618"/>
      <c r="AX6" s="618"/>
      <c r="AY6" s="618"/>
      <c r="AZ6" s="618"/>
      <c r="BA6" s="618"/>
      <c r="BB6" s="618"/>
      <c r="BC6" s="618"/>
      <c r="BD6" s="618"/>
      <c r="BE6" s="618"/>
      <c r="BF6" s="619"/>
      <c r="BG6" s="620">
        <v>1899634</v>
      </c>
      <c r="BH6" s="621"/>
      <c r="BI6" s="621"/>
      <c r="BJ6" s="621"/>
      <c r="BK6" s="621"/>
      <c r="BL6" s="621"/>
      <c r="BM6" s="621"/>
      <c r="BN6" s="622"/>
      <c r="BO6" s="673">
        <v>100</v>
      </c>
      <c r="BP6" s="673"/>
      <c r="BQ6" s="673"/>
      <c r="BR6" s="673"/>
      <c r="BS6" s="674">
        <v>15282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155311</v>
      </c>
      <c r="CS6" s="621"/>
      <c r="CT6" s="621"/>
      <c r="CU6" s="621"/>
      <c r="CV6" s="621"/>
      <c r="CW6" s="621"/>
      <c r="CX6" s="621"/>
      <c r="CY6" s="622"/>
      <c r="CZ6" s="673">
        <v>1.2</v>
      </c>
      <c r="DA6" s="673"/>
      <c r="DB6" s="673"/>
      <c r="DC6" s="673"/>
      <c r="DD6" s="626" t="s">
        <v>216</v>
      </c>
      <c r="DE6" s="621"/>
      <c r="DF6" s="621"/>
      <c r="DG6" s="621"/>
      <c r="DH6" s="621"/>
      <c r="DI6" s="621"/>
      <c r="DJ6" s="621"/>
      <c r="DK6" s="621"/>
      <c r="DL6" s="621"/>
      <c r="DM6" s="621"/>
      <c r="DN6" s="621"/>
      <c r="DO6" s="621"/>
      <c r="DP6" s="622"/>
      <c r="DQ6" s="626">
        <v>155311</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1872</v>
      </c>
      <c r="S7" s="621"/>
      <c r="T7" s="621"/>
      <c r="U7" s="621"/>
      <c r="V7" s="621"/>
      <c r="W7" s="621"/>
      <c r="X7" s="621"/>
      <c r="Y7" s="622"/>
      <c r="Z7" s="673">
        <v>0</v>
      </c>
      <c r="AA7" s="673"/>
      <c r="AB7" s="673"/>
      <c r="AC7" s="673"/>
      <c r="AD7" s="674">
        <v>1872</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767881</v>
      </c>
      <c r="BH7" s="621"/>
      <c r="BI7" s="621"/>
      <c r="BJ7" s="621"/>
      <c r="BK7" s="621"/>
      <c r="BL7" s="621"/>
      <c r="BM7" s="621"/>
      <c r="BN7" s="622"/>
      <c r="BO7" s="673">
        <v>40.4</v>
      </c>
      <c r="BP7" s="673"/>
      <c r="BQ7" s="673"/>
      <c r="BR7" s="673"/>
      <c r="BS7" s="674">
        <v>15282</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2008657</v>
      </c>
      <c r="CS7" s="621"/>
      <c r="CT7" s="621"/>
      <c r="CU7" s="621"/>
      <c r="CV7" s="621"/>
      <c r="CW7" s="621"/>
      <c r="CX7" s="621"/>
      <c r="CY7" s="622"/>
      <c r="CZ7" s="673">
        <v>15.4</v>
      </c>
      <c r="DA7" s="673"/>
      <c r="DB7" s="673"/>
      <c r="DC7" s="673"/>
      <c r="DD7" s="626">
        <v>166763</v>
      </c>
      <c r="DE7" s="621"/>
      <c r="DF7" s="621"/>
      <c r="DG7" s="621"/>
      <c r="DH7" s="621"/>
      <c r="DI7" s="621"/>
      <c r="DJ7" s="621"/>
      <c r="DK7" s="621"/>
      <c r="DL7" s="621"/>
      <c r="DM7" s="621"/>
      <c r="DN7" s="621"/>
      <c r="DO7" s="621"/>
      <c r="DP7" s="622"/>
      <c r="DQ7" s="626">
        <v>1535816</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3708</v>
      </c>
      <c r="S8" s="621"/>
      <c r="T8" s="621"/>
      <c r="U8" s="621"/>
      <c r="V8" s="621"/>
      <c r="W8" s="621"/>
      <c r="X8" s="621"/>
      <c r="Y8" s="622"/>
      <c r="Z8" s="673">
        <v>0</v>
      </c>
      <c r="AA8" s="673"/>
      <c r="AB8" s="673"/>
      <c r="AC8" s="673"/>
      <c r="AD8" s="674">
        <v>3708</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31319</v>
      </c>
      <c r="BH8" s="621"/>
      <c r="BI8" s="621"/>
      <c r="BJ8" s="621"/>
      <c r="BK8" s="621"/>
      <c r="BL8" s="621"/>
      <c r="BM8" s="621"/>
      <c r="BN8" s="622"/>
      <c r="BO8" s="673">
        <v>1.6</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4486099</v>
      </c>
      <c r="CS8" s="621"/>
      <c r="CT8" s="621"/>
      <c r="CU8" s="621"/>
      <c r="CV8" s="621"/>
      <c r="CW8" s="621"/>
      <c r="CX8" s="621"/>
      <c r="CY8" s="622"/>
      <c r="CZ8" s="673">
        <v>34.4</v>
      </c>
      <c r="DA8" s="673"/>
      <c r="DB8" s="673"/>
      <c r="DC8" s="673"/>
      <c r="DD8" s="626">
        <v>499157</v>
      </c>
      <c r="DE8" s="621"/>
      <c r="DF8" s="621"/>
      <c r="DG8" s="621"/>
      <c r="DH8" s="621"/>
      <c r="DI8" s="621"/>
      <c r="DJ8" s="621"/>
      <c r="DK8" s="621"/>
      <c r="DL8" s="621"/>
      <c r="DM8" s="621"/>
      <c r="DN8" s="621"/>
      <c r="DO8" s="621"/>
      <c r="DP8" s="622"/>
      <c r="DQ8" s="626">
        <v>1942365</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2438</v>
      </c>
      <c r="S9" s="621"/>
      <c r="T9" s="621"/>
      <c r="U9" s="621"/>
      <c r="V9" s="621"/>
      <c r="W9" s="621"/>
      <c r="X9" s="621"/>
      <c r="Y9" s="622"/>
      <c r="Z9" s="673">
        <v>0</v>
      </c>
      <c r="AA9" s="673"/>
      <c r="AB9" s="673"/>
      <c r="AC9" s="673"/>
      <c r="AD9" s="674">
        <v>2438</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597940</v>
      </c>
      <c r="BH9" s="621"/>
      <c r="BI9" s="621"/>
      <c r="BJ9" s="621"/>
      <c r="BK9" s="621"/>
      <c r="BL9" s="621"/>
      <c r="BM9" s="621"/>
      <c r="BN9" s="622"/>
      <c r="BO9" s="673">
        <v>31.5</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948074</v>
      </c>
      <c r="CS9" s="621"/>
      <c r="CT9" s="621"/>
      <c r="CU9" s="621"/>
      <c r="CV9" s="621"/>
      <c r="CW9" s="621"/>
      <c r="CX9" s="621"/>
      <c r="CY9" s="622"/>
      <c r="CZ9" s="673">
        <v>7.3</v>
      </c>
      <c r="DA9" s="673"/>
      <c r="DB9" s="673"/>
      <c r="DC9" s="673"/>
      <c r="DD9" s="626">
        <v>50172</v>
      </c>
      <c r="DE9" s="621"/>
      <c r="DF9" s="621"/>
      <c r="DG9" s="621"/>
      <c r="DH9" s="621"/>
      <c r="DI9" s="621"/>
      <c r="DJ9" s="621"/>
      <c r="DK9" s="621"/>
      <c r="DL9" s="621"/>
      <c r="DM9" s="621"/>
      <c r="DN9" s="621"/>
      <c r="DO9" s="621"/>
      <c r="DP9" s="622"/>
      <c r="DQ9" s="626">
        <v>785624</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334248</v>
      </c>
      <c r="S10" s="621"/>
      <c r="T10" s="621"/>
      <c r="U10" s="621"/>
      <c r="V10" s="621"/>
      <c r="W10" s="621"/>
      <c r="X10" s="621"/>
      <c r="Y10" s="622"/>
      <c r="Z10" s="673">
        <v>2.5</v>
      </c>
      <c r="AA10" s="673"/>
      <c r="AB10" s="673"/>
      <c r="AC10" s="673"/>
      <c r="AD10" s="674">
        <v>334248</v>
      </c>
      <c r="AE10" s="674"/>
      <c r="AF10" s="674"/>
      <c r="AG10" s="674"/>
      <c r="AH10" s="674"/>
      <c r="AI10" s="674"/>
      <c r="AJ10" s="674"/>
      <c r="AK10" s="674"/>
      <c r="AL10" s="643">
        <v>5.8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44788</v>
      </c>
      <c r="BH10" s="621"/>
      <c r="BI10" s="621"/>
      <c r="BJ10" s="621"/>
      <c r="BK10" s="621"/>
      <c r="BL10" s="621"/>
      <c r="BM10" s="621"/>
      <c r="BN10" s="622"/>
      <c r="BO10" s="673">
        <v>2.4</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10203</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203</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35152</v>
      </c>
      <c r="S11" s="621"/>
      <c r="T11" s="621"/>
      <c r="U11" s="621"/>
      <c r="V11" s="621"/>
      <c r="W11" s="621"/>
      <c r="X11" s="621"/>
      <c r="Y11" s="622"/>
      <c r="Z11" s="673">
        <v>0.3</v>
      </c>
      <c r="AA11" s="673"/>
      <c r="AB11" s="673"/>
      <c r="AC11" s="673"/>
      <c r="AD11" s="674">
        <v>35152</v>
      </c>
      <c r="AE11" s="674"/>
      <c r="AF11" s="674"/>
      <c r="AG11" s="674"/>
      <c r="AH11" s="674"/>
      <c r="AI11" s="674"/>
      <c r="AJ11" s="674"/>
      <c r="AK11" s="674"/>
      <c r="AL11" s="643">
        <v>0.6</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93834</v>
      </c>
      <c r="BH11" s="621"/>
      <c r="BI11" s="621"/>
      <c r="BJ11" s="621"/>
      <c r="BK11" s="621"/>
      <c r="BL11" s="621"/>
      <c r="BM11" s="621"/>
      <c r="BN11" s="622"/>
      <c r="BO11" s="673">
        <v>4.9000000000000004</v>
      </c>
      <c r="BP11" s="673"/>
      <c r="BQ11" s="673"/>
      <c r="BR11" s="673"/>
      <c r="BS11" s="626">
        <v>15282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586622</v>
      </c>
      <c r="CS11" s="621"/>
      <c r="CT11" s="621"/>
      <c r="CU11" s="621"/>
      <c r="CV11" s="621"/>
      <c r="CW11" s="621"/>
      <c r="CX11" s="621"/>
      <c r="CY11" s="622"/>
      <c r="CZ11" s="673">
        <v>4.5</v>
      </c>
      <c r="DA11" s="673"/>
      <c r="DB11" s="673"/>
      <c r="DC11" s="673"/>
      <c r="DD11" s="626">
        <v>165420</v>
      </c>
      <c r="DE11" s="621"/>
      <c r="DF11" s="621"/>
      <c r="DG11" s="621"/>
      <c r="DH11" s="621"/>
      <c r="DI11" s="621"/>
      <c r="DJ11" s="621"/>
      <c r="DK11" s="621"/>
      <c r="DL11" s="621"/>
      <c r="DM11" s="621"/>
      <c r="DN11" s="621"/>
      <c r="DO11" s="621"/>
      <c r="DP11" s="622"/>
      <c r="DQ11" s="626">
        <v>334435</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920202</v>
      </c>
      <c r="BH12" s="621"/>
      <c r="BI12" s="621"/>
      <c r="BJ12" s="621"/>
      <c r="BK12" s="621"/>
      <c r="BL12" s="621"/>
      <c r="BM12" s="621"/>
      <c r="BN12" s="622"/>
      <c r="BO12" s="673">
        <v>48.4</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661949</v>
      </c>
      <c r="CS12" s="621"/>
      <c r="CT12" s="621"/>
      <c r="CU12" s="621"/>
      <c r="CV12" s="621"/>
      <c r="CW12" s="621"/>
      <c r="CX12" s="621"/>
      <c r="CY12" s="622"/>
      <c r="CZ12" s="673">
        <v>5.0999999999999996</v>
      </c>
      <c r="DA12" s="673"/>
      <c r="DB12" s="673"/>
      <c r="DC12" s="673"/>
      <c r="DD12" s="626">
        <v>421088</v>
      </c>
      <c r="DE12" s="621"/>
      <c r="DF12" s="621"/>
      <c r="DG12" s="621"/>
      <c r="DH12" s="621"/>
      <c r="DI12" s="621"/>
      <c r="DJ12" s="621"/>
      <c r="DK12" s="621"/>
      <c r="DL12" s="621"/>
      <c r="DM12" s="621"/>
      <c r="DN12" s="621"/>
      <c r="DO12" s="621"/>
      <c r="DP12" s="622"/>
      <c r="DQ12" s="626">
        <v>196235</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18114</v>
      </c>
      <c r="S13" s="621"/>
      <c r="T13" s="621"/>
      <c r="U13" s="621"/>
      <c r="V13" s="621"/>
      <c r="W13" s="621"/>
      <c r="X13" s="621"/>
      <c r="Y13" s="622"/>
      <c r="Z13" s="673">
        <v>0.1</v>
      </c>
      <c r="AA13" s="673"/>
      <c r="AB13" s="673"/>
      <c r="AC13" s="673"/>
      <c r="AD13" s="674">
        <v>18114</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915470</v>
      </c>
      <c r="BH13" s="621"/>
      <c r="BI13" s="621"/>
      <c r="BJ13" s="621"/>
      <c r="BK13" s="621"/>
      <c r="BL13" s="621"/>
      <c r="BM13" s="621"/>
      <c r="BN13" s="622"/>
      <c r="BO13" s="673">
        <v>48.2</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1420245</v>
      </c>
      <c r="CS13" s="621"/>
      <c r="CT13" s="621"/>
      <c r="CU13" s="621"/>
      <c r="CV13" s="621"/>
      <c r="CW13" s="621"/>
      <c r="CX13" s="621"/>
      <c r="CY13" s="622"/>
      <c r="CZ13" s="673">
        <v>10.9</v>
      </c>
      <c r="DA13" s="673"/>
      <c r="DB13" s="673"/>
      <c r="DC13" s="673"/>
      <c r="DD13" s="626">
        <v>422193</v>
      </c>
      <c r="DE13" s="621"/>
      <c r="DF13" s="621"/>
      <c r="DG13" s="621"/>
      <c r="DH13" s="621"/>
      <c r="DI13" s="621"/>
      <c r="DJ13" s="621"/>
      <c r="DK13" s="621"/>
      <c r="DL13" s="621"/>
      <c r="DM13" s="621"/>
      <c r="DN13" s="621"/>
      <c r="DO13" s="621"/>
      <c r="DP13" s="622"/>
      <c r="DQ13" s="626">
        <v>1054716</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70006</v>
      </c>
      <c r="BH14" s="621"/>
      <c r="BI14" s="621"/>
      <c r="BJ14" s="621"/>
      <c r="BK14" s="621"/>
      <c r="BL14" s="621"/>
      <c r="BM14" s="621"/>
      <c r="BN14" s="622"/>
      <c r="BO14" s="673">
        <v>3.7</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338342</v>
      </c>
      <c r="CS14" s="621"/>
      <c r="CT14" s="621"/>
      <c r="CU14" s="621"/>
      <c r="CV14" s="621"/>
      <c r="CW14" s="621"/>
      <c r="CX14" s="621"/>
      <c r="CY14" s="622"/>
      <c r="CZ14" s="673">
        <v>2.6</v>
      </c>
      <c r="DA14" s="673"/>
      <c r="DB14" s="673"/>
      <c r="DC14" s="673"/>
      <c r="DD14" s="626">
        <v>1730</v>
      </c>
      <c r="DE14" s="621"/>
      <c r="DF14" s="621"/>
      <c r="DG14" s="621"/>
      <c r="DH14" s="621"/>
      <c r="DI14" s="621"/>
      <c r="DJ14" s="621"/>
      <c r="DK14" s="621"/>
      <c r="DL14" s="621"/>
      <c r="DM14" s="621"/>
      <c r="DN14" s="621"/>
      <c r="DO14" s="621"/>
      <c r="DP14" s="622"/>
      <c r="DQ14" s="626">
        <v>330352</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6972</v>
      </c>
      <c r="S15" s="621"/>
      <c r="T15" s="621"/>
      <c r="U15" s="621"/>
      <c r="V15" s="621"/>
      <c r="W15" s="621"/>
      <c r="X15" s="621"/>
      <c r="Y15" s="622"/>
      <c r="Z15" s="673">
        <v>0.1</v>
      </c>
      <c r="AA15" s="673"/>
      <c r="AB15" s="673"/>
      <c r="AC15" s="673"/>
      <c r="AD15" s="674">
        <v>6972</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141545</v>
      </c>
      <c r="BH15" s="621"/>
      <c r="BI15" s="621"/>
      <c r="BJ15" s="621"/>
      <c r="BK15" s="621"/>
      <c r="BL15" s="621"/>
      <c r="BM15" s="621"/>
      <c r="BN15" s="622"/>
      <c r="BO15" s="673">
        <v>7.5</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1001364</v>
      </c>
      <c r="CS15" s="621"/>
      <c r="CT15" s="621"/>
      <c r="CU15" s="621"/>
      <c r="CV15" s="621"/>
      <c r="CW15" s="621"/>
      <c r="CX15" s="621"/>
      <c r="CY15" s="622"/>
      <c r="CZ15" s="673">
        <v>7.7</v>
      </c>
      <c r="DA15" s="673"/>
      <c r="DB15" s="673"/>
      <c r="DC15" s="673"/>
      <c r="DD15" s="626">
        <v>378764</v>
      </c>
      <c r="DE15" s="621"/>
      <c r="DF15" s="621"/>
      <c r="DG15" s="621"/>
      <c r="DH15" s="621"/>
      <c r="DI15" s="621"/>
      <c r="DJ15" s="621"/>
      <c r="DK15" s="621"/>
      <c r="DL15" s="621"/>
      <c r="DM15" s="621"/>
      <c r="DN15" s="621"/>
      <c r="DO15" s="621"/>
      <c r="DP15" s="622"/>
      <c r="DQ15" s="626">
        <v>571316</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4364657</v>
      </c>
      <c r="S16" s="621"/>
      <c r="T16" s="621"/>
      <c r="U16" s="621"/>
      <c r="V16" s="621"/>
      <c r="W16" s="621"/>
      <c r="X16" s="621"/>
      <c r="Y16" s="622"/>
      <c r="Z16" s="673">
        <v>32.6</v>
      </c>
      <c r="AA16" s="673"/>
      <c r="AB16" s="673"/>
      <c r="AC16" s="673"/>
      <c r="AD16" s="674">
        <v>3364292</v>
      </c>
      <c r="AE16" s="674"/>
      <c r="AF16" s="674"/>
      <c r="AG16" s="674"/>
      <c r="AH16" s="674"/>
      <c r="AI16" s="674"/>
      <c r="AJ16" s="674"/>
      <c r="AK16" s="674"/>
      <c r="AL16" s="643">
        <v>58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81126</v>
      </c>
      <c r="CS16" s="621"/>
      <c r="CT16" s="621"/>
      <c r="CU16" s="621"/>
      <c r="CV16" s="621"/>
      <c r="CW16" s="621"/>
      <c r="CX16" s="621"/>
      <c r="CY16" s="622"/>
      <c r="CZ16" s="673">
        <v>0.6</v>
      </c>
      <c r="DA16" s="673"/>
      <c r="DB16" s="673"/>
      <c r="DC16" s="673"/>
      <c r="DD16" s="626" t="s">
        <v>111</v>
      </c>
      <c r="DE16" s="621"/>
      <c r="DF16" s="621"/>
      <c r="DG16" s="621"/>
      <c r="DH16" s="621"/>
      <c r="DI16" s="621"/>
      <c r="DJ16" s="621"/>
      <c r="DK16" s="621"/>
      <c r="DL16" s="621"/>
      <c r="DM16" s="621"/>
      <c r="DN16" s="621"/>
      <c r="DO16" s="621"/>
      <c r="DP16" s="622"/>
      <c r="DQ16" s="626">
        <v>28098</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3364292</v>
      </c>
      <c r="S17" s="621"/>
      <c r="T17" s="621"/>
      <c r="U17" s="621"/>
      <c r="V17" s="621"/>
      <c r="W17" s="621"/>
      <c r="X17" s="621"/>
      <c r="Y17" s="622"/>
      <c r="Z17" s="673">
        <v>25.1</v>
      </c>
      <c r="AA17" s="673"/>
      <c r="AB17" s="673"/>
      <c r="AC17" s="673"/>
      <c r="AD17" s="674">
        <v>3364292</v>
      </c>
      <c r="AE17" s="674"/>
      <c r="AF17" s="674"/>
      <c r="AG17" s="674"/>
      <c r="AH17" s="674"/>
      <c r="AI17" s="674"/>
      <c r="AJ17" s="674"/>
      <c r="AK17" s="674"/>
      <c r="AL17" s="643">
        <v>58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1335525</v>
      </c>
      <c r="CS17" s="621"/>
      <c r="CT17" s="621"/>
      <c r="CU17" s="621"/>
      <c r="CV17" s="621"/>
      <c r="CW17" s="621"/>
      <c r="CX17" s="621"/>
      <c r="CY17" s="622"/>
      <c r="CZ17" s="673">
        <v>10.199999999999999</v>
      </c>
      <c r="DA17" s="673"/>
      <c r="DB17" s="673"/>
      <c r="DC17" s="673"/>
      <c r="DD17" s="626" t="s">
        <v>111</v>
      </c>
      <c r="DE17" s="621"/>
      <c r="DF17" s="621"/>
      <c r="DG17" s="621"/>
      <c r="DH17" s="621"/>
      <c r="DI17" s="621"/>
      <c r="DJ17" s="621"/>
      <c r="DK17" s="621"/>
      <c r="DL17" s="621"/>
      <c r="DM17" s="621"/>
      <c r="DN17" s="621"/>
      <c r="DO17" s="621"/>
      <c r="DP17" s="622"/>
      <c r="DQ17" s="626">
        <v>1279957</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1000365</v>
      </c>
      <c r="S18" s="621"/>
      <c r="T18" s="621"/>
      <c r="U18" s="621"/>
      <c r="V18" s="621"/>
      <c r="W18" s="621"/>
      <c r="X18" s="621"/>
      <c r="Y18" s="622"/>
      <c r="Z18" s="673">
        <v>7.5</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6405</v>
      </c>
      <c r="CS18" s="621"/>
      <c r="CT18" s="621"/>
      <c r="CU18" s="621"/>
      <c r="CV18" s="621"/>
      <c r="CW18" s="621"/>
      <c r="CX18" s="621"/>
      <c r="CY18" s="622"/>
      <c r="CZ18" s="673">
        <v>0</v>
      </c>
      <c r="DA18" s="673"/>
      <c r="DB18" s="673"/>
      <c r="DC18" s="673"/>
      <c r="DD18" s="626">
        <v>6405</v>
      </c>
      <c r="DE18" s="621"/>
      <c r="DF18" s="621"/>
      <c r="DG18" s="621"/>
      <c r="DH18" s="621"/>
      <c r="DI18" s="621"/>
      <c r="DJ18" s="621"/>
      <c r="DK18" s="621"/>
      <c r="DL18" s="621"/>
      <c r="DM18" s="621"/>
      <c r="DN18" s="621"/>
      <c r="DO18" s="621"/>
      <c r="DP18" s="622"/>
      <c r="DQ18" s="626">
        <v>6405</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6776852</v>
      </c>
      <c r="S20" s="621"/>
      <c r="T20" s="621"/>
      <c r="U20" s="621"/>
      <c r="V20" s="621"/>
      <c r="W20" s="621"/>
      <c r="X20" s="621"/>
      <c r="Y20" s="622"/>
      <c r="Z20" s="673">
        <v>50.6</v>
      </c>
      <c r="AA20" s="673"/>
      <c r="AB20" s="673"/>
      <c r="AC20" s="673"/>
      <c r="AD20" s="674">
        <v>5776487</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13039922</v>
      </c>
      <c r="CS20" s="621"/>
      <c r="CT20" s="621"/>
      <c r="CU20" s="621"/>
      <c r="CV20" s="621"/>
      <c r="CW20" s="621"/>
      <c r="CX20" s="621"/>
      <c r="CY20" s="622"/>
      <c r="CZ20" s="673">
        <v>100</v>
      </c>
      <c r="DA20" s="673"/>
      <c r="DB20" s="673"/>
      <c r="DC20" s="673"/>
      <c r="DD20" s="626">
        <v>2111692</v>
      </c>
      <c r="DE20" s="621"/>
      <c r="DF20" s="621"/>
      <c r="DG20" s="621"/>
      <c r="DH20" s="621"/>
      <c r="DI20" s="621"/>
      <c r="DJ20" s="621"/>
      <c r="DK20" s="621"/>
      <c r="DL20" s="621"/>
      <c r="DM20" s="621"/>
      <c r="DN20" s="621"/>
      <c r="DO20" s="621"/>
      <c r="DP20" s="622"/>
      <c r="DQ20" s="626">
        <v>8220833</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3884</v>
      </c>
      <c r="S21" s="621"/>
      <c r="T21" s="621"/>
      <c r="U21" s="621"/>
      <c r="V21" s="621"/>
      <c r="W21" s="621"/>
      <c r="X21" s="621"/>
      <c r="Y21" s="622"/>
      <c r="Z21" s="673">
        <v>0</v>
      </c>
      <c r="AA21" s="673"/>
      <c r="AB21" s="673"/>
      <c r="AC21" s="673"/>
      <c r="AD21" s="674">
        <v>3884</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254216</v>
      </c>
      <c r="S22" s="621"/>
      <c r="T22" s="621"/>
      <c r="U22" s="621"/>
      <c r="V22" s="621"/>
      <c r="W22" s="621"/>
      <c r="X22" s="621"/>
      <c r="Y22" s="622"/>
      <c r="Z22" s="673">
        <v>1.9</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101602</v>
      </c>
      <c r="S23" s="621"/>
      <c r="T23" s="621"/>
      <c r="U23" s="621"/>
      <c r="V23" s="621"/>
      <c r="W23" s="621"/>
      <c r="X23" s="621"/>
      <c r="Y23" s="622"/>
      <c r="Z23" s="673">
        <v>0.8</v>
      </c>
      <c r="AA23" s="673"/>
      <c r="AB23" s="673"/>
      <c r="AC23" s="673"/>
      <c r="AD23" s="674">
        <v>9948</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45524</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5467286</v>
      </c>
      <c r="CS24" s="671"/>
      <c r="CT24" s="671"/>
      <c r="CU24" s="671"/>
      <c r="CV24" s="671"/>
      <c r="CW24" s="671"/>
      <c r="CX24" s="671"/>
      <c r="CY24" s="718"/>
      <c r="CZ24" s="722">
        <v>41.9</v>
      </c>
      <c r="DA24" s="723"/>
      <c r="DB24" s="723"/>
      <c r="DC24" s="724"/>
      <c r="DD24" s="717">
        <v>3571082</v>
      </c>
      <c r="DE24" s="671"/>
      <c r="DF24" s="671"/>
      <c r="DG24" s="671"/>
      <c r="DH24" s="671"/>
      <c r="DI24" s="671"/>
      <c r="DJ24" s="671"/>
      <c r="DK24" s="718"/>
      <c r="DL24" s="717">
        <v>3526083</v>
      </c>
      <c r="DM24" s="671"/>
      <c r="DN24" s="671"/>
      <c r="DO24" s="671"/>
      <c r="DP24" s="671"/>
      <c r="DQ24" s="671"/>
      <c r="DR24" s="671"/>
      <c r="DS24" s="671"/>
      <c r="DT24" s="671"/>
      <c r="DU24" s="671"/>
      <c r="DV24" s="718"/>
      <c r="DW24" s="719">
        <v>57.9</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1820213</v>
      </c>
      <c r="S25" s="621"/>
      <c r="T25" s="621"/>
      <c r="U25" s="621"/>
      <c r="V25" s="621"/>
      <c r="W25" s="621"/>
      <c r="X25" s="621"/>
      <c r="Y25" s="622"/>
      <c r="Z25" s="673">
        <v>13.6</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1667853</v>
      </c>
      <c r="CS25" s="639"/>
      <c r="CT25" s="639"/>
      <c r="CU25" s="639"/>
      <c r="CV25" s="639"/>
      <c r="CW25" s="639"/>
      <c r="CX25" s="639"/>
      <c r="CY25" s="640"/>
      <c r="CZ25" s="623">
        <v>12.8</v>
      </c>
      <c r="DA25" s="641"/>
      <c r="DB25" s="641"/>
      <c r="DC25" s="642"/>
      <c r="DD25" s="626">
        <v>1562981</v>
      </c>
      <c r="DE25" s="639"/>
      <c r="DF25" s="639"/>
      <c r="DG25" s="639"/>
      <c r="DH25" s="639"/>
      <c r="DI25" s="639"/>
      <c r="DJ25" s="639"/>
      <c r="DK25" s="640"/>
      <c r="DL25" s="626">
        <v>1537753</v>
      </c>
      <c r="DM25" s="639"/>
      <c r="DN25" s="639"/>
      <c r="DO25" s="639"/>
      <c r="DP25" s="639"/>
      <c r="DQ25" s="639"/>
      <c r="DR25" s="639"/>
      <c r="DS25" s="639"/>
      <c r="DT25" s="639"/>
      <c r="DU25" s="639"/>
      <c r="DV25" s="640"/>
      <c r="DW25" s="643">
        <v>25.3</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1062604</v>
      </c>
      <c r="CS26" s="621"/>
      <c r="CT26" s="621"/>
      <c r="CU26" s="621"/>
      <c r="CV26" s="621"/>
      <c r="CW26" s="621"/>
      <c r="CX26" s="621"/>
      <c r="CY26" s="622"/>
      <c r="CZ26" s="623">
        <v>8.1</v>
      </c>
      <c r="DA26" s="641"/>
      <c r="DB26" s="641"/>
      <c r="DC26" s="642"/>
      <c r="DD26" s="626">
        <v>969713</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837412</v>
      </c>
      <c r="S27" s="621"/>
      <c r="T27" s="621"/>
      <c r="U27" s="621"/>
      <c r="V27" s="621"/>
      <c r="W27" s="621"/>
      <c r="X27" s="621"/>
      <c r="Y27" s="622"/>
      <c r="Z27" s="673">
        <v>6.3</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1899634</v>
      </c>
      <c r="BH27" s="621"/>
      <c r="BI27" s="621"/>
      <c r="BJ27" s="621"/>
      <c r="BK27" s="621"/>
      <c r="BL27" s="621"/>
      <c r="BM27" s="621"/>
      <c r="BN27" s="622"/>
      <c r="BO27" s="673">
        <v>100</v>
      </c>
      <c r="BP27" s="673"/>
      <c r="BQ27" s="673"/>
      <c r="BR27" s="673"/>
      <c r="BS27" s="626">
        <v>15282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2463908</v>
      </c>
      <c r="CS27" s="639"/>
      <c r="CT27" s="639"/>
      <c r="CU27" s="639"/>
      <c r="CV27" s="639"/>
      <c r="CW27" s="639"/>
      <c r="CX27" s="639"/>
      <c r="CY27" s="640"/>
      <c r="CZ27" s="623">
        <v>18.899999999999999</v>
      </c>
      <c r="DA27" s="641"/>
      <c r="DB27" s="641"/>
      <c r="DC27" s="642"/>
      <c r="DD27" s="626">
        <v>728144</v>
      </c>
      <c r="DE27" s="639"/>
      <c r="DF27" s="639"/>
      <c r="DG27" s="639"/>
      <c r="DH27" s="639"/>
      <c r="DI27" s="639"/>
      <c r="DJ27" s="639"/>
      <c r="DK27" s="640"/>
      <c r="DL27" s="626">
        <v>712291</v>
      </c>
      <c r="DM27" s="639"/>
      <c r="DN27" s="639"/>
      <c r="DO27" s="639"/>
      <c r="DP27" s="639"/>
      <c r="DQ27" s="639"/>
      <c r="DR27" s="639"/>
      <c r="DS27" s="639"/>
      <c r="DT27" s="639"/>
      <c r="DU27" s="639"/>
      <c r="DV27" s="640"/>
      <c r="DW27" s="643">
        <v>11.7</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429646</v>
      </c>
      <c r="S28" s="621"/>
      <c r="T28" s="621"/>
      <c r="U28" s="621"/>
      <c r="V28" s="621"/>
      <c r="W28" s="621"/>
      <c r="X28" s="621"/>
      <c r="Y28" s="622"/>
      <c r="Z28" s="673">
        <v>3.2</v>
      </c>
      <c r="AA28" s="673"/>
      <c r="AB28" s="673"/>
      <c r="AC28" s="673"/>
      <c r="AD28" s="674">
        <v>5684</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1335525</v>
      </c>
      <c r="CS28" s="621"/>
      <c r="CT28" s="621"/>
      <c r="CU28" s="621"/>
      <c r="CV28" s="621"/>
      <c r="CW28" s="621"/>
      <c r="CX28" s="621"/>
      <c r="CY28" s="622"/>
      <c r="CZ28" s="623">
        <v>10.199999999999999</v>
      </c>
      <c r="DA28" s="641"/>
      <c r="DB28" s="641"/>
      <c r="DC28" s="642"/>
      <c r="DD28" s="626">
        <v>1279957</v>
      </c>
      <c r="DE28" s="621"/>
      <c r="DF28" s="621"/>
      <c r="DG28" s="621"/>
      <c r="DH28" s="621"/>
      <c r="DI28" s="621"/>
      <c r="DJ28" s="621"/>
      <c r="DK28" s="622"/>
      <c r="DL28" s="626">
        <v>1276039</v>
      </c>
      <c r="DM28" s="621"/>
      <c r="DN28" s="621"/>
      <c r="DO28" s="621"/>
      <c r="DP28" s="621"/>
      <c r="DQ28" s="621"/>
      <c r="DR28" s="621"/>
      <c r="DS28" s="621"/>
      <c r="DT28" s="621"/>
      <c r="DU28" s="621"/>
      <c r="DV28" s="622"/>
      <c r="DW28" s="643">
        <v>21</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136158</v>
      </c>
      <c r="S29" s="621"/>
      <c r="T29" s="621"/>
      <c r="U29" s="621"/>
      <c r="V29" s="621"/>
      <c r="W29" s="621"/>
      <c r="X29" s="621"/>
      <c r="Y29" s="622"/>
      <c r="Z29" s="673">
        <v>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1335525</v>
      </c>
      <c r="CS29" s="639"/>
      <c r="CT29" s="639"/>
      <c r="CU29" s="639"/>
      <c r="CV29" s="639"/>
      <c r="CW29" s="639"/>
      <c r="CX29" s="639"/>
      <c r="CY29" s="640"/>
      <c r="CZ29" s="623">
        <v>10.199999999999999</v>
      </c>
      <c r="DA29" s="641"/>
      <c r="DB29" s="641"/>
      <c r="DC29" s="642"/>
      <c r="DD29" s="626">
        <v>1279957</v>
      </c>
      <c r="DE29" s="639"/>
      <c r="DF29" s="639"/>
      <c r="DG29" s="639"/>
      <c r="DH29" s="639"/>
      <c r="DI29" s="639"/>
      <c r="DJ29" s="639"/>
      <c r="DK29" s="640"/>
      <c r="DL29" s="626">
        <v>1276039</v>
      </c>
      <c r="DM29" s="639"/>
      <c r="DN29" s="639"/>
      <c r="DO29" s="639"/>
      <c r="DP29" s="639"/>
      <c r="DQ29" s="639"/>
      <c r="DR29" s="639"/>
      <c r="DS29" s="639"/>
      <c r="DT29" s="639"/>
      <c r="DU29" s="639"/>
      <c r="DV29" s="640"/>
      <c r="DW29" s="643">
        <v>21</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189725</v>
      </c>
      <c r="S30" s="621"/>
      <c r="T30" s="621"/>
      <c r="U30" s="621"/>
      <c r="V30" s="621"/>
      <c r="W30" s="621"/>
      <c r="X30" s="621"/>
      <c r="Y30" s="622"/>
      <c r="Z30" s="673">
        <v>1.4</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98.8</v>
      </c>
      <c r="BH30" s="687"/>
      <c r="BI30" s="687"/>
      <c r="BJ30" s="687"/>
      <c r="BK30" s="687"/>
      <c r="BL30" s="687"/>
      <c r="BM30" s="688">
        <v>96</v>
      </c>
      <c r="BN30" s="687"/>
      <c r="BO30" s="687"/>
      <c r="BP30" s="687"/>
      <c r="BQ30" s="689"/>
      <c r="BR30" s="686">
        <v>98.7</v>
      </c>
      <c r="BS30" s="687"/>
      <c r="BT30" s="687"/>
      <c r="BU30" s="687"/>
      <c r="BV30" s="687"/>
      <c r="BW30" s="687"/>
      <c r="BX30" s="688">
        <v>95.7</v>
      </c>
      <c r="BY30" s="687"/>
      <c r="BZ30" s="687"/>
      <c r="CA30" s="687"/>
      <c r="CB30" s="689"/>
      <c r="CD30" s="692"/>
      <c r="CE30" s="693"/>
      <c r="CF30" s="657" t="s">
        <v>292</v>
      </c>
      <c r="CG30" s="654"/>
      <c r="CH30" s="654"/>
      <c r="CI30" s="654"/>
      <c r="CJ30" s="654"/>
      <c r="CK30" s="654"/>
      <c r="CL30" s="654"/>
      <c r="CM30" s="654"/>
      <c r="CN30" s="654"/>
      <c r="CO30" s="654"/>
      <c r="CP30" s="654"/>
      <c r="CQ30" s="655"/>
      <c r="CR30" s="620">
        <v>1223601</v>
      </c>
      <c r="CS30" s="621"/>
      <c r="CT30" s="621"/>
      <c r="CU30" s="621"/>
      <c r="CV30" s="621"/>
      <c r="CW30" s="621"/>
      <c r="CX30" s="621"/>
      <c r="CY30" s="622"/>
      <c r="CZ30" s="623">
        <v>9.4</v>
      </c>
      <c r="DA30" s="641"/>
      <c r="DB30" s="641"/>
      <c r="DC30" s="642"/>
      <c r="DD30" s="626">
        <v>1172288</v>
      </c>
      <c r="DE30" s="621"/>
      <c r="DF30" s="621"/>
      <c r="DG30" s="621"/>
      <c r="DH30" s="621"/>
      <c r="DI30" s="621"/>
      <c r="DJ30" s="621"/>
      <c r="DK30" s="622"/>
      <c r="DL30" s="626">
        <v>1172288</v>
      </c>
      <c r="DM30" s="621"/>
      <c r="DN30" s="621"/>
      <c r="DO30" s="621"/>
      <c r="DP30" s="621"/>
      <c r="DQ30" s="621"/>
      <c r="DR30" s="621"/>
      <c r="DS30" s="621"/>
      <c r="DT30" s="621"/>
      <c r="DU30" s="621"/>
      <c r="DV30" s="622"/>
      <c r="DW30" s="643">
        <v>19.3</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963112</v>
      </c>
      <c r="S31" s="621"/>
      <c r="T31" s="621"/>
      <c r="U31" s="621"/>
      <c r="V31" s="621"/>
      <c r="W31" s="621"/>
      <c r="X31" s="621"/>
      <c r="Y31" s="622"/>
      <c r="Z31" s="673">
        <v>7.2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96.4</v>
      </c>
      <c r="BN31" s="685"/>
      <c r="BO31" s="685"/>
      <c r="BP31" s="685"/>
      <c r="BQ31" s="649"/>
      <c r="BR31" s="684">
        <v>98.6</v>
      </c>
      <c r="BS31" s="639"/>
      <c r="BT31" s="639"/>
      <c r="BU31" s="639"/>
      <c r="BV31" s="639"/>
      <c r="BW31" s="639"/>
      <c r="BX31" s="675">
        <v>96.1</v>
      </c>
      <c r="BY31" s="685"/>
      <c r="BZ31" s="685"/>
      <c r="CA31" s="685"/>
      <c r="CB31" s="649"/>
      <c r="CD31" s="692"/>
      <c r="CE31" s="693"/>
      <c r="CF31" s="657" t="s">
        <v>296</v>
      </c>
      <c r="CG31" s="654"/>
      <c r="CH31" s="654"/>
      <c r="CI31" s="654"/>
      <c r="CJ31" s="654"/>
      <c r="CK31" s="654"/>
      <c r="CL31" s="654"/>
      <c r="CM31" s="654"/>
      <c r="CN31" s="654"/>
      <c r="CO31" s="654"/>
      <c r="CP31" s="654"/>
      <c r="CQ31" s="655"/>
      <c r="CR31" s="620">
        <v>111924</v>
      </c>
      <c r="CS31" s="639"/>
      <c r="CT31" s="639"/>
      <c r="CU31" s="639"/>
      <c r="CV31" s="639"/>
      <c r="CW31" s="639"/>
      <c r="CX31" s="639"/>
      <c r="CY31" s="640"/>
      <c r="CZ31" s="623">
        <v>0.9</v>
      </c>
      <c r="DA31" s="641"/>
      <c r="DB31" s="641"/>
      <c r="DC31" s="642"/>
      <c r="DD31" s="626">
        <v>107669</v>
      </c>
      <c r="DE31" s="639"/>
      <c r="DF31" s="639"/>
      <c r="DG31" s="639"/>
      <c r="DH31" s="639"/>
      <c r="DI31" s="639"/>
      <c r="DJ31" s="639"/>
      <c r="DK31" s="640"/>
      <c r="DL31" s="626">
        <v>103751</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225115</v>
      </c>
      <c r="S32" s="621"/>
      <c r="T32" s="621"/>
      <c r="U32" s="621"/>
      <c r="V32" s="621"/>
      <c r="W32" s="621"/>
      <c r="X32" s="621"/>
      <c r="Y32" s="622"/>
      <c r="Z32" s="673">
        <v>1.7</v>
      </c>
      <c r="AA32" s="673"/>
      <c r="AB32" s="673"/>
      <c r="AC32" s="673"/>
      <c r="AD32" s="674">
        <v>1710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98.6</v>
      </c>
      <c r="BH32" s="605"/>
      <c r="BI32" s="605"/>
      <c r="BJ32" s="605"/>
      <c r="BK32" s="605"/>
      <c r="BL32" s="605"/>
      <c r="BM32" s="668">
        <v>95.1</v>
      </c>
      <c r="BN32" s="605"/>
      <c r="BO32" s="605"/>
      <c r="BP32" s="605"/>
      <c r="BQ32" s="662"/>
      <c r="BR32" s="683">
        <v>98.6</v>
      </c>
      <c r="BS32" s="605"/>
      <c r="BT32" s="605"/>
      <c r="BU32" s="605"/>
      <c r="BV32" s="605"/>
      <c r="BW32" s="605"/>
      <c r="BX32" s="668">
        <v>94.7</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1603524</v>
      </c>
      <c r="S33" s="621"/>
      <c r="T33" s="621"/>
      <c r="U33" s="621"/>
      <c r="V33" s="621"/>
      <c r="W33" s="621"/>
      <c r="X33" s="621"/>
      <c r="Y33" s="622"/>
      <c r="Z33" s="673">
        <v>12</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5379818</v>
      </c>
      <c r="CS33" s="639"/>
      <c r="CT33" s="639"/>
      <c r="CU33" s="639"/>
      <c r="CV33" s="639"/>
      <c r="CW33" s="639"/>
      <c r="CX33" s="639"/>
      <c r="CY33" s="640"/>
      <c r="CZ33" s="623">
        <v>41.3</v>
      </c>
      <c r="DA33" s="641"/>
      <c r="DB33" s="641"/>
      <c r="DC33" s="642"/>
      <c r="DD33" s="626">
        <v>4218698</v>
      </c>
      <c r="DE33" s="639"/>
      <c r="DF33" s="639"/>
      <c r="DG33" s="639"/>
      <c r="DH33" s="639"/>
      <c r="DI33" s="639"/>
      <c r="DJ33" s="639"/>
      <c r="DK33" s="640"/>
      <c r="DL33" s="626">
        <v>2373322</v>
      </c>
      <c r="DM33" s="639"/>
      <c r="DN33" s="639"/>
      <c r="DO33" s="639"/>
      <c r="DP33" s="639"/>
      <c r="DQ33" s="639"/>
      <c r="DR33" s="639"/>
      <c r="DS33" s="639"/>
      <c r="DT33" s="639"/>
      <c r="DU33" s="639"/>
      <c r="DV33" s="640"/>
      <c r="DW33" s="643">
        <v>39</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1373564</v>
      </c>
      <c r="CS34" s="621"/>
      <c r="CT34" s="621"/>
      <c r="CU34" s="621"/>
      <c r="CV34" s="621"/>
      <c r="CW34" s="621"/>
      <c r="CX34" s="621"/>
      <c r="CY34" s="622"/>
      <c r="CZ34" s="623">
        <v>10.5</v>
      </c>
      <c r="DA34" s="641"/>
      <c r="DB34" s="641"/>
      <c r="DC34" s="642"/>
      <c r="DD34" s="626">
        <v>934042</v>
      </c>
      <c r="DE34" s="621"/>
      <c r="DF34" s="621"/>
      <c r="DG34" s="621"/>
      <c r="DH34" s="621"/>
      <c r="DI34" s="621"/>
      <c r="DJ34" s="621"/>
      <c r="DK34" s="622"/>
      <c r="DL34" s="626">
        <v>634560</v>
      </c>
      <c r="DM34" s="621"/>
      <c r="DN34" s="621"/>
      <c r="DO34" s="621"/>
      <c r="DP34" s="621"/>
      <c r="DQ34" s="621"/>
      <c r="DR34" s="621"/>
      <c r="DS34" s="621"/>
      <c r="DT34" s="621"/>
      <c r="DU34" s="621"/>
      <c r="DV34" s="622"/>
      <c r="DW34" s="643">
        <v>10.4</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290524</v>
      </c>
      <c r="S35" s="621"/>
      <c r="T35" s="621"/>
      <c r="U35" s="621"/>
      <c r="V35" s="621"/>
      <c r="W35" s="621"/>
      <c r="X35" s="621"/>
      <c r="Y35" s="622"/>
      <c r="Z35" s="673">
        <v>2.2000000000000002</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1464068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-43549</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137164</v>
      </c>
      <c r="CS35" s="639"/>
      <c r="CT35" s="639"/>
      <c r="CU35" s="639"/>
      <c r="CV35" s="639"/>
      <c r="CW35" s="639"/>
      <c r="CX35" s="639"/>
      <c r="CY35" s="640"/>
      <c r="CZ35" s="623">
        <v>1.1000000000000001</v>
      </c>
      <c r="DA35" s="641"/>
      <c r="DB35" s="641"/>
      <c r="DC35" s="642"/>
      <c r="DD35" s="626">
        <v>101761</v>
      </c>
      <c r="DE35" s="639"/>
      <c r="DF35" s="639"/>
      <c r="DG35" s="639"/>
      <c r="DH35" s="639"/>
      <c r="DI35" s="639"/>
      <c r="DJ35" s="639"/>
      <c r="DK35" s="640"/>
      <c r="DL35" s="626">
        <v>99975</v>
      </c>
      <c r="DM35" s="639"/>
      <c r="DN35" s="639"/>
      <c r="DO35" s="639"/>
      <c r="DP35" s="639"/>
      <c r="DQ35" s="639"/>
      <c r="DR35" s="639"/>
      <c r="DS35" s="639"/>
      <c r="DT35" s="639"/>
      <c r="DU35" s="639"/>
      <c r="DV35" s="640"/>
      <c r="DW35" s="643">
        <v>1.6</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13386983</v>
      </c>
      <c r="S36" s="661"/>
      <c r="T36" s="661"/>
      <c r="U36" s="661"/>
      <c r="V36" s="661"/>
      <c r="W36" s="661"/>
      <c r="X36" s="661"/>
      <c r="Y36" s="664"/>
      <c r="Z36" s="665">
        <v>100</v>
      </c>
      <c r="AA36" s="665"/>
      <c r="AB36" s="665"/>
      <c r="AC36" s="665"/>
      <c r="AD36" s="666">
        <v>5797713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203589</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-315165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1659981</v>
      </c>
      <c r="CS36" s="621"/>
      <c r="CT36" s="621"/>
      <c r="CU36" s="621"/>
      <c r="CV36" s="621"/>
      <c r="CW36" s="621"/>
      <c r="CX36" s="621"/>
      <c r="CY36" s="622"/>
      <c r="CZ36" s="623">
        <v>12.7</v>
      </c>
      <c r="DA36" s="641"/>
      <c r="DB36" s="641"/>
      <c r="DC36" s="642"/>
      <c r="DD36" s="626">
        <v>1396689</v>
      </c>
      <c r="DE36" s="621"/>
      <c r="DF36" s="621"/>
      <c r="DG36" s="621"/>
      <c r="DH36" s="621"/>
      <c r="DI36" s="621"/>
      <c r="DJ36" s="621"/>
      <c r="DK36" s="622"/>
      <c r="DL36" s="626">
        <v>738837</v>
      </c>
      <c r="DM36" s="621"/>
      <c r="DN36" s="621"/>
      <c r="DO36" s="621"/>
      <c r="DP36" s="621"/>
      <c r="DQ36" s="621"/>
      <c r="DR36" s="621"/>
      <c r="DS36" s="621"/>
      <c r="DT36" s="621"/>
      <c r="DU36" s="621"/>
      <c r="DV36" s="622"/>
      <c r="DW36" s="643">
        <v>12.1</v>
      </c>
      <c r="DX36" s="644"/>
      <c r="DY36" s="644"/>
      <c r="DZ36" s="644"/>
      <c r="EA36" s="644"/>
      <c r="EB36" s="644"/>
      <c r="EC36" s="645"/>
    </row>
    <row r="37" spans="2:133" ht="11.25" customHeight="1">
      <c r="AQ37" s="646" t="s">
        <v>314</v>
      </c>
      <c r="AR37" s="647"/>
      <c r="AS37" s="647"/>
      <c r="AT37" s="647"/>
      <c r="AU37" s="647"/>
      <c r="AV37" s="647"/>
      <c r="AW37" s="647"/>
      <c r="AX37" s="647"/>
      <c r="AY37" s="648"/>
      <c r="AZ37" s="620">
        <v>149545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2869</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494206</v>
      </c>
      <c r="CS37" s="639"/>
      <c r="CT37" s="639"/>
      <c r="CU37" s="639"/>
      <c r="CV37" s="639"/>
      <c r="CW37" s="639"/>
      <c r="CX37" s="639"/>
      <c r="CY37" s="640"/>
      <c r="CZ37" s="623">
        <v>3.8</v>
      </c>
      <c r="DA37" s="641"/>
      <c r="DB37" s="641"/>
      <c r="DC37" s="642"/>
      <c r="DD37" s="626">
        <v>417398</v>
      </c>
      <c r="DE37" s="639"/>
      <c r="DF37" s="639"/>
      <c r="DG37" s="639"/>
      <c r="DH37" s="639"/>
      <c r="DI37" s="639"/>
      <c r="DJ37" s="639"/>
      <c r="DK37" s="640"/>
      <c r="DL37" s="626">
        <v>394795</v>
      </c>
      <c r="DM37" s="639"/>
      <c r="DN37" s="639"/>
      <c r="DO37" s="639"/>
      <c r="DP37" s="639"/>
      <c r="DQ37" s="639"/>
      <c r="DR37" s="639"/>
      <c r="DS37" s="639"/>
      <c r="DT37" s="639"/>
      <c r="DU37" s="639"/>
      <c r="DV37" s="640"/>
      <c r="DW37" s="643">
        <v>6.5</v>
      </c>
      <c r="DX37" s="644"/>
      <c r="DY37" s="644"/>
      <c r="DZ37" s="644"/>
      <c r="EA37" s="644"/>
      <c r="EB37" s="644"/>
      <c r="EC37" s="645"/>
    </row>
    <row r="38" spans="2:133" ht="11.25" customHeight="1">
      <c r="AQ38" s="646" t="s">
        <v>317</v>
      </c>
      <c r="AR38" s="647"/>
      <c r="AS38" s="647"/>
      <c r="AT38" s="647"/>
      <c r="AU38" s="647"/>
      <c r="AV38" s="647"/>
      <c r="AW38" s="647"/>
      <c r="AX38" s="647"/>
      <c r="AY38" s="648"/>
      <c r="AZ38" s="620">
        <v>51432</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4707</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1263091</v>
      </c>
      <c r="CS38" s="621"/>
      <c r="CT38" s="621"/>
      <c r="CU38" s="621"/>
      <c r="CV38" s="621"/>
      <c r="CW38" s="621"/>
      <c r="CX38" s="621"/>
      <c r="CY38" s="622"/>
      <c r="CZ38" s="623">
        <v>9.6999999999999993</v>
      </c>
      <c r="DA38" s="641"/>
      <c r="DB38" s="641"/>
      <c r="DC38" s="642"/>
      <c r="DD38" s="626">
        <v>1089038</v>
      </c>
      <c r="DE38" s="621"/>
      <c r="DF38" s="621"/>
      <c r="DG38" s="621"/>
      <c r="DH38" s="621"/>
      <c r="DI38" s="621"/>
      <c r="DJ38" s="621"/>
      <c r="DK38" s="622"/>
      <c r="DL38" s="626">
        <v>879866</v>
      </c>
      <c r="DM38" s="621"/>
      <c r="DN38" s="621"/>
      <c r="DO38" s="621"/>
      <c r="DP38" s="621"/>
      <c r="DQ38" s="621"/>
      <c r="DR38" s="621"/>
      <c r="DS38" s="621"/>
      <c r="DT38" s="621"/>
      <c r="DU38" s="621"/>
      <c r="DV38" s="622"/>
      <c r="DW38" s="643">
        <v>14.5</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840624</v>
      </c>
      <c r="CS39" s="639"/>
      <c r="CT39" s="639"/>
      <c r="CU39" s="639"/>
      <c r="CV39" s="639"/>
      <c r="CW39" s="639"/>
      <c r="CX39" s="639"/>
      <c r="CY39" s="640"/>
      <c r="CZ39" s="623">
        <v>6.4</v>
      </c>
      <c r="DA39" s="641"/>
      <c r="DB39" s="641"/>
      <c r="DC39" s="642"/>
      <c r="DD39" s="626">
        <v>651774</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346450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166</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105394</v>
      </c>
      <c r="CS40" s="621"/>
      <c r="CT40" s="621"/>
      <c r="CU40" s="621"/>
      <c r="CV40" s="621"/>
      <c r="CW40" s="621"/>
      <c r="CX40" s="621"/>
      <c r="CY40" s="622"/>
      <c r="CZ40" s="623">
        <v>0.8</v>
      </c>
      <c r="DA40" s="641"/>
      <c r="DB40" s="641"/>
      <c r="DC40" s="642"/>
      <c r="DD40" s="626">
        <v>45394</v>
      </c>
      <c r="DE40" s="621"/>
      <c r="DF40" s="621"/>
      <c r="DG40" s="621"/>
      <c r="DH40" s="621"/>
      <c r="DI40" s="621"/>
      <c r="DJ40" s="621"/>
      <c r="DK40" s="622"/>
      <c r="DL40" s="626">
        <v>20084</v>
      </c>
      <c r="DM40" s="621"/>
      <c r="DN40" s="621"/>
      <c r="DO40" s="621"/>
      <c r="DP40" s="621"/>
      <c r="DQ40" s="621"/>
      <c r="DR40" s="621"/>
      <c r="DS40" s="621"/>
      <c r="DT40" s="621"/>
      <c r="DU40" s="621"/>
      <c r="DV40" s="622"/>
      <c r="DW40" s="643">
        <v>0.3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713052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445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2192818</v>
      </c>
      <c r="CS42" s="621"/>
      <c r="CT42" s="621"/>
      <c r="CU42" s="621"/>
      <c r="CV42" s="621"/>
      <c r="CW42" s="621"/>
      <c r="CX42" s="621"/>
      <c r="CY42" s="622"/>
      <c r="CZ42" s="623">
        <v>16.8</v>
      </c>
      <c r="DA42" s="624"/>
      <c r="DB42" s="624"/>
      <c r="DC42" s="625"/>
      <c r="DD42" s="626">
        <v>431053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49763</v>
      </c>
      <c r="CS43" s="639"/>
      <c r="CT43" s="639"/>
      <c r="CU43" s="639"/>
      <c r="CV43" s="639"/>
      <c r="CW43" s="639"/>
      <c r="CX43" s="639"/>
      <c r="CY43" s="640"/>
      <c r="CZ43" s="623">
        <v>0.4</v>
      </c>
      <c r="DA43" s="641"/>
      <c r="DB43" s="641"/>
      <c r="DC43" s="642"/>
      <c r="DD43" s="626">
        <v>49763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2111692</v>
      </c>
      <c r="CS44" s="621"/>
      <c r="CT44" s="621"/>
      <c r="CU44" s="621"/>
      <c r="CV44" s="621"/>
      <c r="CW44" s="621"/>
      <c r="CX44" s="621"/>
      <c r="CY44" s="622"/>
      <c r="CZ44" s="623">
        <v>16.2</v>
      </c>
      <c r="DA44" s="624"/>
      <c r="DB44" s="624"/>
      <c r="DC44" s="625"/>
      <c r="DD44" s="626">
        <v>402955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902588</v>
      </c>
      <c r="CS45" s="639"/>
      <c r="CT45" s="639"/>
      <c r="CU45" s="639"/>
      <c r="CV45" s="639"/>
      <c r="CW45" s="639"/>
      <c r="CX45" s="639"/>
      <c r="CY45" s="640"/>
      <c r="CZ45" s="623">
        <v>6.9</v>
      </c>
      <c r="DA45" s="641"/>
      <c r="DB45" s="641"/>
      <c r="DC45" s="642"/>
      <c r="DD45" s="626">
        <v>80971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1144578</v>
      </c>
      <c r="CS46" s="621"/>
      <c r="CT46" s="621"/>
      <c r="CU46" s="621"/>
      <c r="CV46" s="621"/>
      <c r="CW46" s="621"/>
      <c r="CX46" s="621"/>
      <c r="CY46" s="622"/>
      <c r="CZ46" s="623">
        <v>8.8000000000000007</v>
      </c>
      <c r="DA46" s="624"/>
      <c r="DB46" s="624"/>
      <c r="DC46" s="625"/>
      <c r="DD46" s="626">
        <v>260152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81126</v>
      </c>
      <c r="CS47" s="639"/>
      <c r="CT47" s="639"/>
      <c r="CU47" s="639"/>
      <c r="CV47" s="639"/>
      <c r="CW47" s="639"/>
      <c r="CX47" s="639"/>
      <c r="CY47" s="640"/>
      <c r="CZ47" s="623">
        <v>0.6</v>
      </c>
      <c r="DA47" s="641"/>
      <c r="DB47" s="641"/>
      <c r="DC47" s="642"/>
      <c r="DD47" s="626">
        <v>28098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13039922</v>
      </c>
      <c r="CS49" s="605"/>
      <c r="CT49" s="605"/>
      <c r="CU49" s="605"/>
      <c r="CV49" s="605"/>
      <c r="CW49" s="605"/>
      <c r="CX49" s="605"/>
      <c r="CY49" s="606"/>
      <c r="CZ49" s="607">
        <v>100</v>
      </c>
      <c r="DA49" s="608"/>
      <c r="DB49" s="608"/>
      <c r="DC49" s="609"/>
      <c r="DD49" s="610">
        <v>8220833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13356</v>
      </c>
      <c r="R7" s="1134"/>
      <c r="S7" s="1134"/>
      <c r="T7" s="1134"/>
      <c r="U7" s="1134"/>
      <c r="V7" s="1134">
        <v>13009</v>
      </c>
      <c r="W7" s="1134"/>
      <c r="X7" s="1134"/>
      <c r="Y7" s="1134"/>
      <c r="Z7" s="1134"/>
      <c r="AA7" s="1134">
        <v>347</v>
      </c>
      <c r="AB7" s="1134"/>
      <c r="AC7" s="1134"/>
      <c r="AD7" s="1134"/>
      <c r="AE7" s="1135"/>
      <c r="AF7" s="1136">
        <v>304</v>
      </c>
      <c r="AG7" s="1137"/>
      <c r="AH7" s="1137"/>
      <c r="AI7" s="1137"/>
      <c r="AJ7" s="1138"/>
      <c r="AK7" s="1120">
        <v>190</v>
      </c>
      <c r="AL7" s="1121"/>
      <c r="AM7" s="1121"/>
      <c r="AN7" s="1121"/>
      <c r="AO7" s="1121"/>
      <c r="AP7" s="1121">
        <v>10974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551</v>
      </c>
      <c r="BT7" s="1125"/>
      <c r="BU7" s="1125"/>
      <c r="BV7" s="1125"/>
      <c r="BW7" s="1125"/>
      <c r="BX7" s="1125"/>
      <c r="BY7" s="1125"/>
      <c r="BZ7" s="1125"/>
      <c r="CA7" s="1125"/>
      <c r="CB7" s="1125"/>
      <c r="CC7" s="1125"/>
      <c r="CD7" s="1125"/>
      <c r="CE7" s="1125"/>
      <c r="CF7" s="1125"/>
      <c r="CG7" s="1126"/>
      <c r="CH7" s="1117">
        <v>0</v>
      </c>
      <c r="CI7" s="1118"/>
      <c r="CJ7" s="1118"/>
      <c r="CK7" s="1118"/>
      <c r="CL7" s="1119"/>
      <c r="CM7" s="1117">
        <v>15</v>
      </c>
      <c r="CN7" s="1118"/>
      <c r="CO7" s="1118"/>
      <c r="CP7" s="1118"/>
      <c r="CQ7" s="1119"/>
      <c r="CR7" s="1117">
        <v>10</v>
      </c>
      <c r="CS7" s="1118"/>
      <c r="CT7" s="1118"/>
      <c r="CU7" s="1118"/>
      <c r="CV7" s="1119"/>
      <c r="CW7" s="1117" t="s">
        <v>554</v>
      </c>
      <c r="CX7" s="1118"/>
      <c r="CY7" s="1118"/>
      <c r="CZ7" s="1118"/>
      <c r="DA7" s="1119"/>
      <c r="DB7" s="1117" t="s">
        <v>554</v>
      </c>
      <c r="DC7" s="1118"/>
      <c r="DD7" s="1118"/>
      <c r="DE7" s="1118"/>
      <c r="DF7" s="1119"/>
      <c r="DG7" s="1117" t="s">
        <v>556</v>
      </c>
      <c r="DH7" s="1118"/>
      <c r="DI7" s="1118"/>
      <c r="DJ7" s="1118"/>
      <c r="DK7" s="1119"/>
      <c r="DL7" s="1117" t="s">
        <v>554</v>
      </c>
      <c r="DM7" s="1118"/>
      <c r="DN7" s="1118"/>
      <c r="DO7" s="1118"/>
      <c r="DP7" s="1119"/>
      <c r="DQ7" s="1117" t="s">
        <v>554</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985</v>
      </c>
      <c r="R8" s="1073"/>
      <c r="S8" s="1073"/>
      <c r="T8" s="1073"/>
      <c r="U8" s="1073"/>
      <c r="V8" s="1073">
        <v>985</v>
      </c>
      <c r="W8" s="1073"/>
      <c r="X8" s="1073"/>
      <c r="Y8" s="1073"/>
      <c r="Z8" s="1073"/>
      <c r="AA8" s="1073">
        <v>0</v>
      </c>
      <c r="AB8" s="1073"/>
      <c r="AC8" s="1073"/>
      <c r="AD8" s="1073"/>
      <c r="AE8" s="1074"/>
      <c r="AF8" s="1048" t="s">
        <v>111</v>
      </c>
      <c r="AG8" s="1049"/>
      <c r="AH8" s="1049"/>
      <c r="AI8" s="1049"/>
      <c r="AJ8" s="1050"/>
      <c r="AK8" s="1115">
        <v>324</v>
      </c>
      <c r="AL8" s="1116"/>
      <c r="AM8" s="1116"/>
      <c r="AN8" s="1116"/>
      <c r="AO8" s="1116"/>
      <c r="AP8" s="1116">
        <v>1966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552</v>
      </c>
      <c r="BT8" s="1044"/>
      <c r="BU8" s="1044"/>
      <c r="BV8" s="1044"/>
      <c r="BW8" s="1044"/>
      <c r="BX8" s="1044"/>
      <c r="BY8" s="1044"/>
      <c r="BZ8" s="1044"/>
      <c r="CA8" s="1044"/>
      <c r="CB8" s="1044"/>
      <c r="CC8" s="1044"/>
      <c r="CD8" s="1044"/>
      <c r="CE8" s="1044"/>
      <c r="CF8" s="1044"/>
      <c r="CG8" s="1045"/>
      <c r="CH8" s="1018">
        <v>0</v>
      </c>
      <c r="CI8" s="1019"/>
      <c r="CJ8" s="1019"/>
      <c r="CK8" s="1019"/>
      <c r="CL8" s="1020"/>
      <c r="CM8" s="1018">
        <v>23</v>
      </c>
      <c r="CN8" s="1019"/>
      <c r="CO8" s="1019"/>
      <c r="CP8" s="1019"/>
      <c r="CQ8" s="1020"/>
      <c r="CR8" s="1018">
        <v>4</v>
      </c>
      <c r="CS8" s="1019"/>
      <c r="CT8" s="1019"/>
      <c r="CU8" s="1019"/>
      <c r="CV8" s="1020"/>
      <c r="CW8" s="1018">
        <v>46</v>
      </c>
      <c r="CX8" s="1019"/>
      <c r="CY8" s="1019"/>
      <c r="CZ8" s="1019"/>
      <c r="DA8" s="1020"/>
      <c r="DB8" s="1018" t="s">
        <v>554</v>
      </c>
      <c r="DC8" s="1019"/>
      <c r="DD8" s="1019"/>
      <c r="DE8" s="1019"/>
      <c r="DF8" s="1020"/>
      <c r="DG8" s="1018" t="s">
        <v>555</v>
      </c>
      <c r="DH8" s="1019"/>
      <c r="DI8" s="1019"/>
      <c r="DJ8" s="1019"/>
      <c r="DK8" s="1020"/>
      <c r="DL8" s="1018" t="s">
        <v>554</v>
      </c>
      <c r="DM8" s="1019"/>
      <c r="DN8" s="1019"/>
      <c r="DO8" s="1019"/>
      <c r="DP8" s="1020"/>
      <c r="DQ8" s="1018" t="s">
        <v>554</v>
      </c>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v>1658</v>
      </c>
      <c r="R9" s="1073"/>
      <c r="S9" s="1073"/>
      <c r="T9" s="1073"/>
      <c r="U9" s="1073"/>
      <c r="V9" s="1073">
        <v>1658</v>
      </c>
      <c r="W9" s="1073"/>
      <c r="X9" s="1073"/>
      <c r="Y9" s="1073"/>
      <c r="Z9" s="1073"/>
      <c r="AA9" s="1073" t="s">
        <v>554</v>
      </c>
      <c r="AB9" s="1073"/>
      <c r="AC9" s="1073"/>
      <c r="AD9" s="1073"/>
      <c r="AE9" s="1074"/>
      <c r="AF9" s="1048" t="s">
        <v>111</v>
      </c>
      <c r="AG9" s="1049"/>
      <c r="AH9" s="1049"/>
      <c r="AI9" s="1049"/>
      <c r="AJ9" s="1050"/>
      <c r="AK9" s="1115" t="s">
        <v>554</v>
      </c>
      <c r="AL9" s="1116"/>
      <c r="AM9" s="1116"/>
      <c r="AN9" s="1116"/>
      <c r="AO9" s="1116"/>
      <c r="AP9" s="1116" t="s">
        <v>554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553</v>
      </c>
      <c r="BT9" s="1044"/>
      <c r="BU9" s="1044"/>
      <c r="BV9" s="1044"/>
      <c r="BW9" s="1044"/>
      <c r="BX9" s="1044"/>
      <c r="BY9" s="1044"/>
      <c r="BZ9" s="1044"/>
      <c r="CA9" s="1044"/>
      <c r="CB9" s="1044"/>
      <c r="CC9" s="1044"/>
      <c r="CD9" s="1044"/>
      <c r="CE9" s="1044"/>
      <c r="CF9" s="1044"/>
      <c r="CG9" s="1045"/>
      <c r="CH9" s="1018">
        <v>1</v>
      </c>
      <c r="CI9" s="1019"/>
      <c r="CJ9" s="1019"/>
      <c r="CK9" s="1019"/>
      <c r="CL9" s="1020"/>
      <c r="CM9" s="1018">
        <v>311</v>
      </c>
      <c r="CN9" s="1019"/>
      <c r="CO9" s="1019"/>
      <c r="CP9" s="1019"/>
      <c r="CQ9" s="1020"/>
      <c r="CR9" s="1018">
        <v>271</v>
      </c>
      <c r="CS9" s="1019"/>
      <c r="CT9" s="1019"/>
      <c r="CU9" s="1019"/>
      <c r="CV9" s="1020"/>
      <c r="CW9" s="1018">
        <v>10</v>
      </c>
      <c r="CX9" s="1019"/>
      <c r="CY9" s="1019"/>
      <c r="CZ9" s="1019"/>
      <c r="DA9" s="1020"/>
      <c r="DB9" s="1018" t="s">
        <v>555</v>
      </c>
      <c r="DC9" s="1019"/>
      <c r="DD9" s="1019"/>
      <c r="DE9" s="1019"/>
      <c r="DF9" s="1020"/>
      <c r="DG9" s="1018" t="s">
        <v>554</v>
      </c>
      <c r="DH9" s="1019"/>
      <c r="DI9" s="1019"/>
      <c r="DJ9" s="1019"/>
      <c r="DK9" s="1020"/>
      <c r="DL9" s="1018" t="s">
        <v>554</v>
      </c>
      <c r="DM9" s="1019"/>
      <c r="DN9" s="1019"/>
      <c r="DO9" s="1019"/>
      <c r="DP9" s="1020"/>
      <c r="DQ9" s="1018" t="s">
        <v>554</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15045</v>
      </c>
      <c r="R23" s="1098"/>
      <c r="S23" s="1098"/>
      <c r="T23" s="1098"/>
      <c r="U23" s="1098"/>
      <c r="V23" s="1098">
        <v>14698</v>
      </c>
      <c r="W23" s="1098"/>
      <c r="X23" s="1098"/>
      <c r="Y23" s="1098"/>
      <c r="Z23" s="1098"/>
      <c r="AA23" s="1098">
        <v>347</v>
      </c>
      <c r="AB23" s="1098"/>
      <c r="AC23" s="1098"/>
      <c r="AD23" s="1098"/>
      <c r="AE23" s="1099"/>
      <c r="AF23" s="1100">
        <v>304</v>
      </c>
      <c r="AG23" s="1098"/>
      <c r="AH23" s="1098"/>
      <c r="AI23" s="1098"/>
      <c r="AJ23" s="1101"/>
      <c r="AK23" s="1102"/>
      <c r="AL23" s="1103"/>
      <c r="AM23" s="1103"/>
      <c r="AN23" s="1103"/>
      <c r="AO23" s="1103"/>
      <c r="AP23" s="1098">
        <v>12940</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3469</v>
      </c>
      <c r="R28" s="1083"/>
      <c r="S28" s="1083"/>
      <c r="T28" s="1083"/>
      <c r="U28" s="1083"/>
      <c r="V28" s="1083">
        <v>3513</v>
      </c>
      <c r="W28" s="1083"/>
      <c r="X28" s="1083"/>
      <c r="Y28" s="1083"/>
      <c r="Z28" s="1083"/>
      <c r="AA28" s="1083">
        <v>-44</v>
      </c>
      <c r="AB28" s="1083"/>
      <c r="AC28" s="1083"/>
      <c r="AD28" s="1083"/>
      <c r="AE28" s="1084"/>
      <c r="AF28" s="1085">
        <v>-44</v>
      </c>
      <c r="AG28" s="1083"/>
      <c r="AH28" s="1083"/>
      <c r="AI28" s="1083"/>
      <c r="AJ28" s="1086"/>
      <c r="AK28" s="1087">
        <v>346</v>
      </c>
      <c r="AL28" s="1075"/>
      <c r="AM28" s="1075"/>
      <c r="AN28" s="1075"/>
      <c r="AO28" s="1075"/>
      <c r="AP28" s="1075">
        <v>100</v>
      </c>
      <c r="AQ28" s="1075"/>
      <c r="AR28" s="1075"/>
      <c r="AS28" s="1075"/>
      <c r="AT28" s="1075"/>
      <c r="AU28" s="1075" t="s">
        <v>557</v>
      </c>
      <c r="AV28" s="1075"/>
      <c r="AW28" s="1075"/>
      <c r="AX28" s="1075"/>
      <c r="AY28" s="1075"/>
      <c r="AZ28" s="1076" t="s">
        <v>559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237</v>
      </c>
      <c r="R29" s="1073"/>
      <c r="S29" s="1073"/>
      <c r="T29" s="1073"/>
      <c r="U29" s="1073"/>
      <c r="V29" s="1073">
        <v>237</v>
      </c>
      <c r="W29" s="1073"/>
      <c r="X29" s="1073"/>
      <c r="Y29" s="1073"/>
      <c r="Z29" s="1073"/>
      <c r="AA29" s="1073">
        <v>0</v>
      </c>
      <c r="AB29" s="1073"/>
      <c r="AC29" s="1073"/>
      <c r="AD29" s="1073"/>
      <c r="AE29" s="1074"/>
      <c r="AF29" s="1048">
        <v>0</v>
      </c>
      <c r="AG29" s="1049"/>
      <c r="AH29" s="1049"/>
      <c r="AI29" s="1049"/>
      <c r="AJ29" s="1050"/>
      <c r="AK29" s="1009">
        <v>88</v>
      </c>
      <c r="AL29" s="1000"/>
      <c r="AM29" s="1000"/>
      <c r="AN29" s="1000"/>
      <c r="AO29" s="1000"/>
      <c r="AP29" s="1000" t="s">
        <v>557</v>
      </c>
      <c r="AQ29" s="1000"/>
      <c r="AR29" s="1000"/>
      <c r="AS29" s="1000"/>
      <c r="AT29" s="1000"/>
      <c r="AU29" s="1000" t="s">
        <v>557</v>
      </c>
      <c r="AV29" s="1000"/>
      <c r="AW29" s="1000"/>
      <c r="AX29" s="1000"/>
      <c r="AY29" s="1000"/>
      <c r="AZ29" s="1071" t="s">
        <v>557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552</v>
      </c>
      <c r="R30" s="1073"/>
      <c r="S30" s="1073"/>
      <c r="T30" s="1073"/>
      <c r="U30" s="1073"/>
      <c r="V30" s="1073">
        <v>503</v>
      </c>
      <c r="W30" s="1073"/>
      <c r="X30" s="1073"/>
      <c r="Y30" s="1073"/>
      <c r="Z30" s="1073"/>
      <c r="AA30" s="1073">
        <v>49</v>
      </c>
      <c r="AB30" s="1073"/>
      <c r="AC30" s="1073"/>
      <c r="AD30" s="1073"/>
      <c r="AE30" s="1074"/>
      <c r="AF30" s="1048">
        <v>619</v>
      </c>
      <c r="AG30" s="1049"/>
      <c r="AH30" s="1049"/>
      <c r="AI30" s="1049"/>
      <c r="AJ30" s="1050"/>
      <c r="AK30" s="1009">
        <v>48</v>
      </c>
      <c r="AL30" s="1000"/>
      <c r="AM30" s="1000"/>
      <c r="AN30" s="1000"/>
      <c r="AO30" s="1000"/>
      <c r="AP30" s="1000">
        <v>1884</v>
      </c>
      <c r="AQ30" s="1000"/>
      <c r="AR30" s="1000"/>
      <c r="AS30" s="1000"/>
      <c r="AT30" s="1000"/>
      <c r="AU30" s="1000">
        <v>239</v>
      </c>
      <c r="AV30" s="1000"/>
      <c r="AW30" s="1000"/>
      <c r="AX30" s="1000"/>
      <c r="AY30" s="1000"/>
      <c r="AZ30" s="1071" t="s">
        <v>557</v>
      </c>
      <c r="BA30" s="1071"/>
      <c r="BB30" s="1071"/>
      <c r="BC30" s="1071"/>
      <c r="BD30" s="1071"/>
      <c r="BE30" s="1061" t="s">
        <v>384</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1517</v>
      </c>
      <c r="R31" s="1073"/>
      <c r="S31" s="1073"/>
      <c r="T31" s="1073"/>
      <c r="U31" s="1073"/>
      <c r="V31" s="1073">
        <v>1546</v>
      </c>
      <c r="W31" s="1073"/>
      <c r="X31" s="1073"/>
      <c r="Y31" s="1073"/>
      <c r="Z31" s="1073"/>
      <c r="AA31" s="1073">
        <v>-29</v>
      </c>
      <c r="AB31" s="1073"/>
      <c r="AC31" s="1073"/>
      <c r="AD31" s="1073"/>
      <c r="AE31" s="1074"/>
      <c r="AF31" s="1048">
        <v>617</v>
      </c>
      <c r="AG31" s="1049"/>
      <c r="AH31" s="1049"/>
      <c r="AI31" s="1049"/>
      <c r="AJ31" s="1050"/>
      <c r="AK31" s="1009">
        <v>150</v>
      </c>
      <c r="AL31" s="1000"/>
      <c r="AM31" s="1000"/>
      <c r="AN31" s="1000"/>
      <c r="AO31" s="1000"/>
      <c r="AP31" s="1000">
        <v>238</v>
      </c>
      <c r="AQ31" s="1000"/>
      <c r="AR31" s="1000"/>
      <c r="AS31" s="1000"/>
      <c r="AT31" s="1000"/>
      <c r="AU31" s="1000">
        <v>148</v>
      </c>
      <c r="AV31" s="1000"/>
      <c r="AW31" s="1000"/>
      <c r="AX31" s="1000"/>
      <c r="AY31" s="1000"/>
      <c r="AZ31" s="1071" t="s">
        <v>558</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748</v>
      </c>
      <c r="R32" s="1073"/>
      <c r="S32" s="1073"/>
      <c r="T32" s="1073"/>
      <c r="U32" s="1073"/>
      <c r="V32" s="1073">
        <v>748</v>
      </c>
      <c r="W32" s="1073"/>
      <c r="X32" s="1073"/>
      <c r="Y32" s="1073"/>
      <c r="Z32" s="1073"/>
      <c r="AA32" s="1073">
        <v>1</v>
      </c>
      <c r="AB32" s="1073"/>
      <c r="AC32" s="1073"/>
      <c r="AD32" s="1073"/>
      <c r="AE32" s="1074"/>
      <c r="AF32" s="1048" t="s">
        <v>111</v>
      </c>
      <c r="AG32" s="1049"/>
      <c r="AH32" s="1049"/>
      <c r="AI32" s="1049"/>
      <c r="AJ32" s="1050"/>
      <c r="AK32" s="1009">
        <v>175</v>
      </c>
      <c r="AL32" s="1000"/>
      <c r="AM32" s="1000"/>
      <c r="AN32" s="1000"/>
      <c r="AO32" s="1000"/>
      <c r="AP32" s="1000">
        <v>3320</v>
      </c>
      <c r="AQ32" s="1000"/>
      <c r="AR32" s="1000"/>
      <c r="AS32" s="1000"/>
      <c r="AT32" s="1000"/>
      <c r="AU32" s="1000">
        <v>2832</v>
      </c>
      <c r="AV32" s="1000"/>
      <c r="AW32" s="1000"/>
      <c r="AX32" s="1000"/>
      <c r="AY32" s="1000"/>
      <c r="AZ32" s="1071" t="s">
        <v>557</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61</v>
      </c>
      <c r="R33" s="1073"/>
      <c r="S33" s="1073"/>
      <c r="T33" s="1073"/>
      <c r="U33" s="1073"/>
      <c r="V33" s="1073">
        <v>61</v>
      </c>
      <c r="W33" s="1073"/>
      <c r="X33" s="1073"/>
      <c r="Y33" s="1073"/>
      <c r="Z33" s="1073"/>
      <c r="AA33" s="1074" t="s">
        <v>480</v>
      </c>
      <c r="AB33" s="1049"/>
      <c r="AC33" s="1049"/>
      <c r="AD33" s="1049"/>
      <c r="AE33" s="1050"/>
      <c r="AF33" s="1048" t="s">
        <v>111</v>
      </c>
      <c r="AG33" s="1049"/>
      <c r="AH33" s="1049"/>
      <c r="AI33" s="1049"/>
      <c r="AJ33" s="1050"/>
      <c r="AK33" s="1009">
        <v>29</v>
      </c>
      <c r="AL33" s="1000"/>
      <c r="AM33" s="1000"/>
      <c r="AN33" s="1000"/>
      <c r="AO33" s="1000"/>
      <c r="AP33" s="1000">
        <v>506</v>
      </c>
      <c r="AQ33" s="1000"/>
      <c r="AR33" s="1000"/>
      <c r="AS33" s="1000"/>
      <c r="AT33" s="1000"/>
      <c r="AU33" s="1000">
        <v>386</v>
      </c>
      <c r="AV33" s="1000"/>
      <c r="AW33" s="1000"/>
      <c r="AX33" s="1000"/>
      <c r="AY33" s="1000"/>
      <c r="AZ33" s="1071" t="s">
        <v>557</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60</v>
      </c>
      <c r="R34" s="1073"/>
      <c r="S34" s="1073"/>
      <c r="T34" s="1073"/>
      <c r="U34" s="1073"/>
      <c r="V34" s="1073">
        <v>60</v>
      </c>
      <c r="W34" s="1073"/>
      <c r="X34" s="1073"/>
      <c r="Y34" s="1073"/>
      <c r="Z34" s="1073"/>
      <c r="AA34" s="1073">
        <v>0</v>
      </c>
      <c r="AB34" s="1073"/>
      <c r="AC34" s="1073"/>
      <c r="AD34" s="1073"/>
      <c r="AE34" s="1074"/>
      <c r="AF34" s="1048">
        <v>123</v>
      </c>
      <c r="AG34" s="1049"/>
      <c r="AH34" s="1049"/>
      <c r="AI34" s="1049"/>
      <c r="AJ34" s="1050"/>
      <c r="AK34" s="1009" t="s">
        <v>554</v>
      </c>
      <c r="AL34" s="1000"/>
      <c r="AM34" s="1000"/>
      <c r="AN34" s="1000"/>
      <c r="AO34" s="1000"/>
      <c r="AP34" s="1000">
        <v>19</v>
      </c>
      <c r="AQ34" s="1000"/>
      <c r="AR34" s="1000"/>
      <c r="AS34" s="1000"/>
      <c r="AT34" s="1000"/>
      <c r="AU34" s="1000" t="s">
        <v>554</v>
      </c>
      <c r="AV34" s="1000"/>
      <c r="AW34" s="1000"/>
      <c r="AX34" s="1000"/>
      <c r="AY34" s="1000"/>
      <c r="AZ34" s="1071" t="s">
        <v>557</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1316</v>
      </c>
      <c r="AG63" s="988"/>
      <c r="AH63" s="988"/>
      <c r="AI63" s="988"/>
      <c r="AJ63" s="1059"/>
      <c r="AK63" s="1060"/>
      <c r="AL63" s="992"/>
      <c r="AM63" s="992"/>
      <c r="AN63" s="992"/>
      <c r="AO63" s="992"/>
      <c r="AP63" s="988">
        <v>6067</v>
      </c>
      <c r="AQ63" s="988"/>
      <c r="AR63" s="988"/>
      <c r="AS63" s="988"/>
      <c r="AT63" s="988"/>
      <c r="AU63" s="988">
        <v>3605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541</v>
      </c>
      <c r="C68" s="1015"/>
      <c r="D68" s="1015"/>
      <c r="E68" s="1015"/>
      <c r="F68" s="1015"/>
      <c r="G68" s="1015"/>
      <c r="H68" s="1015"/>
      <c r="I68" s="1015"/>
      <c r="J68" s="1015"/>
      <c r="K68" s="1015"/>
      <c r="L68" s="1015"/>
      <c r="M68" s="1015"/>
      <c r="N68" s="1015"/>
      <c r="O68" s="1015"/>
      <c r="P68" s="1016"/>
      <c r="Q68" s="1017">
        <v>343</v>
      </c>
      <c r="R68" s="1011"/>
      <c r="S68" s="1011"/>
      <c r="T68" s="1011"/>
      <c r="U68" s="1011"/>
      <c r="V68" s="1011">
        <v>310</v>
      </c>
      <c r="W68" s="1011"/>
      <c r="X68" s="1011"/>
      <c r="Y68" s="1011"/>
      <c r="Z68" s="1011"/>
      <c r="AA68" s="1011">
        <v>33</v>
      </c>
      <c r="AB68" s="1011"/>
      <c r="AC68" s="1011"/>
      <c r="AD68" s="1011"/>
      <c r="AE68" s="1011"/>
      <c r="AF68" s="1011">
        <v>33</v>
      </c>
      <c r="AG68" s="1011"/>
      <c r="AH68" s="1011"/>
      <c r="AI68" s="1011"/>
      <c r="AJ68" s="1011"/>
      <c r="AK68" s="1011" t="s">
        <v>560</v>
      </c>
      <c r="AL68" s="1011"/>
      <c r="AM68" s="1011"/>
      <c r="AN68" s="1011"/>
      <c r="AO68" s="1011"/>
      <c r="AP68" s="1011">
        <v>30</v>
      </c>
      <c r="AQ68" s="1011"/>
      <c r="AR68" s="1011"/>
      <c r="AS68" s="1011"/>
      <c r="AT68" s="1011"/>
      <c r="AU68" s="1011">
        <v>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542</v>
      </c>
      <c r="C69" s="1004"/>
      <c r="D69" s="1004"/>
      <c r="E69" s="1004"/>
      <c r="F69" s="1004"/>
      <c r="G69" s="1004"/>
      <c r="H69" s="1004"/>
      <c r="I69" s="1004"/>
      <c r="J69" s="1004"/>
      <c r="K69" s="1004"/>
      <c r="L69" s="1004"/>
      <c r="M69" s="1004"/>
      <c r="N69" s="1004"/>
      <c r="O69" s="1004"/>
      <c r="P69" s="1005"/>
      <c r="Q69" s="1006">
        <v>57</v>
      </c>
      <c r="R69" s="1000"/>
      <c r="S69" s="1000"/>
      <c r="T69" s="1000"/>
      <c r="U69" s="1000"/>
      <c r="V69" s="1000">
        <v>53</v>
      </c>
      <c r="W69" s="1000"/>
      <c r="X69" s="1000"/>
      <c r="Y69" s="1000"/>
      <c r="Z69" s="1000"/>
      <c r="AA69" s="1000">
        <v>4</v>
      </c>
      <c r="AB69" s="1000"/>
      <c r="AC69" s="1000"/>
      <c r="AD69" s="1000"/>
      <c r="AE69" s="1000"/>
      <c r="AF69" s="1000">
        <v>4</v>
      </c>
      <c r="AG69" s="1000"/>
      <c r="AH69" s="1000"/>
      <c r="AI69" s="1000"/>
      <c r="AJ69" s="1000"/>
      <c r="AK69" s="1000">
        <v>4</v>
      </c>
      <c r="AL69" s="1000"/>
      <c r="AM69" s="1000"/>
      <c r="AN69" s="1000"/>
      <c r="AO69" s="1000"/>
      <c r="AP69" s="1000" t="s">
        <v>560</v>
      </c>
      <c r="AQ69" s="1000"/>
      <c r="AR69" s="1000"/>
      <c r="AS69" s="1000"/>
      <c r="AT69" s="1000"/>
      <c r="AU69" s="1000" t="s">
        <v>560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543</v>
      </c>
      <c r="C70" s="1004"/>
      <c r="D70" s="1004"/>
      <c r="E70" s="1004"/>
      <c r="F70" s="1004"/>
      <c r="G70" s="1004"/>
      <c r="H70" s="1004"/>
      <c r="I70" s="1004"/>
      <c r="J70" s="1004"/>
      <c r="K70" s="1004"/>
      <c r="L70" s="1004"/>
      <c r="M70" s="1004"/>
      <c r="N70" s="1004"/>
      <c r="O70" s="1004"/>
      <c r="P70" s="1005"/>
      <c r="Q70" s="1006">
        <v>5166</v>
      </c>
      <c r="R70" s="1000"/>
      <c r="S70" s="1000"/>
      <c r="T70" s="1000"/>
      <c r="U70" s="1000"/>
      <c r="V70" s="1000">
        <v>5005</v>
      </c>
      <c r="W70" s="1000"/>
      <c r="X70" s="1000"/>
      <c r="Y70" s="1000"/>
      <c r="Z70" s="1000"/>
      <c r="AA70" s="1000">
        <v>161</v>
      </c>
      <c r="AB70" s="1000"/>
      <c r="AC70" s="1000"/>
      <c r="AD70" s="1000"/>
      <c r="AE70" s="1000"/>
      <c r="AF70" s="1000">
        <v>196</v>
      </c>
      <c r="AG70" s="1000"/>
      <c r="AH70" s="1000"/>
      <c r="AI70" s="1000"/>
      <c r="AJ70" s="1000"/>
      <c r="AK70" s="1000">
        <v>63</v>
      </c>
      <c r="AL70" s="1000"/>
      <c r="AM70" s="1000"/>
      <c r="AN70" s="1000"/>
      <c r="AO70" s="1000"/>
      <c r="AP70" s="1000">
        <v>2493</v>
      </c>
      <c r="AQ70" s="1000"/>
      <c r="AR70" s="1000"/>
      <c r="AS70" s="1000"/>
      <c r="AT70" s="1000"/>
      <c r="AU70" s="1000">
        <v>132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544</v>
      </c>
      <c r="C71" s="1004"/>
      <c r="D71" s="1004"/>
      <c r="E71" s="1004"/>
      <c r="F71" s="1004"/>
      <c r="G71" s="1004"/>
      <c r="H71" s="1004"/>
      <c r="I71" s="1004"/>
      <c r="J71" s="1004"/>
      <c r="K71" s="1004"/>
      <c r="L71" s="1004"/>
      <c r="M71" s="1004"/>
      <c r="N71" s="1004"/>
      <c r="O71" s="1004"/>
      <c r="P71" s="1005"/>
      <c r="Q71" s="1006">
        <v>30615</v>
      </c>
      <c r="R71" s="1000"/>
      <c r="S71" s="1000"/>
      <c r="T71" s="1000"/>
      <c r="U71" s="1000"/>
      <c r="V71" s="1000">
        <v>29601</v>
      </c>
      <c r="W71" s="1000"/>
      <c r="X71" s="1000"/>
      <c r="Y71" s="1000"/>
      <c r="Z71" s="1000"/>
      <c r="AA71" s="1000">
        <v>1014</v>
      </c>
      <c r="AB71" s="1000"/>
      <c r="AC71" s="1000"/>
      <c r="AD71" s="1000"/>
      <c r="AE71" s="1000"/>
      <c r="AF71" s="1000">
        <v>945</v>
      </c>
      <c r="AG71" s="1000"/>
      <c r="AH71" s="1000"/>
      <c r="AI71" s="1000"/>
      <c r="AJ71" s="1000"/>
      <c r="AK71" s="1000">
        <v>4954</v>
      </c>
      <c r="AL71" s="1000"/>
      <c r="AM71" s="1000"/>
      <c r="AN71" s="1000"/>
      <c r="AO71" s="1000"/>
      <c r="AP71" s="1000" t="s">
        <v>560</v>
      </c>
      <c r="AQ71" s="1000"/>
      <c r="AR71" s="1000"/>
      <c r="AS71" s="1000"/>
      <c r="AT71" s="1000"/>
      <c r="AU71" s="1000" t="s">
        <v>560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545</v>
      </c>
      <c r="C72" s="1004"/>
      <c r="D72" s="1004"/>
      <c r="E72" s="1004"/>
      <c r="F72" s="1004"/>
      <c r="G72" s="1004"/>
      <c r="H72" s="1004"/>
      <c r="I72" s="1004"/>
      <c r="J72" s="1004"/>
      <c r="K72" s="1004"/>
      <c r="L72" s="1004"/>
      <c r="M72" s="1004"/>
      <c r="N72" s="1004"/>
      <c r="O72" s="1004"/>
      <c r="P72" s="1005"/>
      <c r="Q72" s="1006">
        <v>1766</v>
      </c>
      <c r="R72" s="1000"/>
      <c r="S72" s="1000"/>
      <c r="T72" s="1000"/>
      <c r="U72" s="1000"/>
      <c r="V72" s="1000">
        <v>1704</v>
      </c>
      <c r="W72" s="1000"/>
      <c r="X72" s="1000"/>
      <c r="Y72" s="1000"/>
      <c r="Z72" s="1000"/>
      <c r="AA72" s="1000">
        <v>62</v>
      </c>
      <c r="AB72" s="1000"/>
      <c r="AC72" s="1000"/>
      <c r="AD72" s="1000"/>
      <c r="AE72" s="1000"/>
      <c r="AF72" s="1000">
        <v>1742</v>
      </c>
      <c r="AG72" s="1000"/>
      <c r="AH72" s="1000"/>
      <c r="AI72" s="1000"/>
      <c r="AJ72" s="1000"/>
      <c r="AK72" s="1000">
        <v>70</v>
      </c>
      <c r="AL72" s="1000"/>
      <c r="AM72" s="1000"/>
      <c r="AN72" s="1000"/>
      <c r="AO72" s="1000"/>
      <c r="AP72" s="1000">
        <v>6397</v>
      </c>
      <c r="AQ72" s="1000"/>
      <c r="AR72" s="1000"/>
      <c r="AS72" s="1000"/>
      <c r="AT72" s="1000"/>
      <c r="AU72" s="1000">
        <v>12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546</v>
      </c>
      <c r="C73" s="1004"/>
      <c r="D73" s="1004"/>
      <c r="E73" s="1004"/>
      <c r="F73" s="1004"/>
      <c r="G73" s="1004"/>
      <c r="H73" s="1004"/>
      <c r="I73" s="1004"/>
      <c r="J73" s="1004"/>
      <c r="K73" s="1004"/>
      <c r="L73" s="1004"/>
      <c r="M73" s="1004"/>
      <c r="N73" s="1004"/>
      <c r="O73" s="1004"/>
      <c r="P73" s="1005"/>
      <c r="Q73" s="1006">
        <v>1012</v>
      </c>
      <c r="R73" s="1000"/>
      <c r="S73" s="1000"/>
      <c r="T73" s="1000"/>
      <c r="U73" s="1000"/>
      <c r="V73" s="1000">
        <v>1000</v>
      </c>
      <c r="W73" s="1000"/>
      <c r="X73" s="1000"/>
      <c r="Y73" s="1000"/>
      <c r="Z73" s="1000"/>
      <c r="AA73" s="1000">
        <v>12</v>
      </c>
      <c r="AB73" s="1000"/>
      <c r="AC73" s="1000"/>
      <c r="AD73" s="1000"/>
      <c r="AE73" s="1000"/>
      <c r="AF73" s="1000">
        <v>12</v>
      </c>
      <c r="AG73" s="1000"/>
      <c r="AH73" s="1000"/>
      <c r="AI73" s="1000"/>
      <c r="AJ73" s="1000"/>
      <c r="AK73" s="1000">
        <v>42</v>
      </c>
      <c r="AL73" s="1000"/>
      <c r="AM73" s="1000"/>
      <c r="AN73" s="1000"/>
      <c r="AO73" s="1000"/>
      <c r="AP73" s="1000" t="s">
        <v>560</v>
      </c>
      <c r="AQ73" s="1000"/>
      <c r="AR73" s="1000"/>
      <c r="AS73" s="1000"/>
      <c r="AT73" s="1000"/>
      <c r="AU73" s="1000" t="s">
        <v>560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547</v>
      </c>
      <c r="C74" s="1004"/>
      <c r="D74" s="1004"/>
      <c r="E74" s="1004"/>
      <c r="F74" s="1004"/>
      <c r="G74" s="1004"/>
      <c r="H74" s="1004"/>
      <c r="I74" s="1004"/>
      <c r="J74" s="1004"/>
      <c r="K74" s="1004"/>
      <c r="L74" s="1004"/>
      <c r="M74" s="1004"/>
      <c r="N74" s="1004"/>
      <c r="O74" s="1004"/>
      <c r="P74" s="1005"/>
      <c r="Q74" s="1006">
        <v>129035</v>
      </c>
      <c r="R74" s="1000"/>
      <c r="S74" s="1000"/>
      <c r="T74" s="1000"/>
      <c r="U74" s="1000"/>
      <c r="V74" s="1000">
        <v>124423</v>
      </c>
      <c r="W74" s="1000"/>
      <c r="X74" s="1000"/>
      <c r="Y74" s="1000"/>
      <c r="Z74" s="1000"/>
      <c r="AA74" s="1000">
        <v>4612</v>
      </c>
      <c r="AB74" s="1000"/>
      <c r="AC74" s="1000"/>
      <c r="AD74" s="1000"/>
      <c r="AE74" s="1000"/>
      <c r="AF74" s="1000">
        <v>4612</v>
      </c>
      <c r="AG74" s="1000"/>
      <c r="AH74" s="1000"/>
      <c r="AI74" s="1000"/>
      <c r="AJ74" s="1000"/>
      <c r="AK74" s="1000">
        <v>1571</v>
      </c>
      <c r="AL74" s="1000"/>
      <c r="AM74" s="1000"/>
      <c r="AN74" s="1000"/>
      <c r="AO74" s="1000"/>
      <c r="AP74" s="1000" t="s">
        <v>560</v>
      </c>
      <c r="AQ74" s="1000"/>
      <c r="AR74" s="1000"/>
      <c r="AS74" s="1000"/>
      <c r="AT74" s="1000"/>
      <c r="AU74" s="1000" t="s">
        <v>560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548</v>
      </c>
      <c r="C75" s="1004"/>
      <c r="D75" s="1004"/>
      <c r="E75" s="1004"/>
      <c r="F75" s="1004"/>
      <c r="G75" s="1004"/>
      <c r="H75" s="1004"/>
      <c r="I75" s="1004"/>
      <c r="J75" s="1004"/>
      <c r="K75" s="1004"/>
      <c r="L75" s="1004"/>
      <c r="M75" s="1004"/>
      <c r="N75" s="1004"/>
      <c r="O75" s="1004"/>
      <c r="P75" s="1005"/>
      <c r="Q75" s="1007">
        <v>3783</v>
      </c>
      <c r="R75" s="1008"/>
      <c r="S75" s="1008"/>
      <c r="T75" s="1008"/>
      <c r="U75" s="1009"/>
      <c r="V75" s="1010">
        <v>3389</v>
      </c>
      <c r="W75" s="1008"/>
      <c r="X75" s="1008"/>
      <c r="Y75" s="1008"/>
      <c r="Z75" s="1009"/>
      <c r="AA75" s="1010">
        <v>394</v>
      </c>
      <c r="AB75" s="1008"/>
      <c r="AC75" s="1008"/>
      <c r="AD75" s="1008"/>
      <c r="AE75" s="1009"/>
      <c r="AF75" s="1010">
        <v>394</v>
      </c>
      <c r="AG75" s="1008"/>
      <c r="AH75" s="1008"/>
      <c r="AI75" s="1008"/>
      <c r="AJ75" s="1009"/>
      <c r="AK75" s="1010">
        <v>350</v>
      </c>
      <c r="AL75" s="1008"/>
      <c r="AM75" s="1008"/>
      <c r="AN75" s="1008"/>
      <c r="AO75" s="1009"/>
      <c r="AP75" s="1010" t="s">
        <v>560</v>
      </c>
      <c r="AQ75" s="1008"/>
      <c r="AR75" s="1008"/>
      <c r="AS75" s="1008"/>
      <c r="AT75" s="1009"/>
      <c r="AU75" s="1010" t="s">
        <v>560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549</v>
      </c>
      <c r="C76" s="1004"/>
      <c r="D76" s="1004"/>
      <c r="E76" s="1004"/>
      <c r="F76" s="1004"/>
      <c r="G76" s="1004"/>
      <c r="H76" s="1004"/>
      <c r="I76" s="1004"/>
      <c r="J76" s="1004"/>
      <c r="K76" s="1004"/>
      <c r="L76" s="1004"/>
      <c r="M76" s="1004"/>
      <c r="N76" s="1004"/>
      <c r="O76" s="1004"/>
      <c r="P76" s="1005"/>
      <c r="Q76" s="1007">
        <v>50</v>
      </c>
      <c r="R76" s="1008"/>
      <c r="S76" s="1008"/>
      <c r="T76" s="1008"/>
      <c r="U76" s="1009"/>
      <c r="V76" s="1010">
        <v>43</v>
      </c>
      <c r="W76" s="1008"/>
      <c r="X76" s="1008"/>
      <c r="Y76" s="1008"/>
      <c r="Z76" s="1009"/>
      <c r="AA76" s="1010">
        <v>7</v>
      </c>
      <c r="AB76" s="1008"/>
      <c r="AC76" s="1008"/>
      <c r="AD76" s="1008"/>
      <c r="AE76" s="1009"/>
      <c r="AF76" s="1010">
        <v>7</v>
      </c>
      <c r="AG76" s="1008"/>
      <c r="AH76" s="1008"/>
      <c r="AI76" s="1008"/>
      <c r="AJ76" s="1009"/>
      <c r="AK76" s="1010">
        <v>9</v>
      </c>
      <c r="AL76" s="1008"/>
      <c r="AM76" s="1008"/>
      <c r="AN76" s="1008"/>
      <c r="AO76" s="1009"/>
      <c r="AP76" s="1010" t="s">
        <v>560</v>
      </c>
      <c r="AQ76" s="1008"/>
      <c r="AR76" s="1008"/>
      <c r="AS76" s="1008"/>
      <c r="AT76" s="1009"/>
      <c r="AU76" s="1010" t="s">
        <v>560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550</v>
      </c>
      <c r="C77" s="1004"/>
      <c r="D77" s="1004"/>
      <c r="E77" s="1004"/>
      <c r="F77" s="1004"/>
      <c r="G77" s="1004"/>
      <c r="H77" s="1004"/>
      <c r="I77" s="1004"/>
      <c r="J77" s="1004"/>
      <c r="K77" s="1004"/>
      <c r="L77" s="1004"/>
      <c r="M77" s="1004"/>
      <c r="N77" s="1004"/>
      <c r="O77" s="1004"/>
      <c r="P77" s="1005"/>
      <c r="Q77" s="1007">
        <v>238</v>
      </c>
      <c r="R77" s="1008"/>
      <c r="S77" s="1008"/>
      <c r="T77" s="1008"/>
      <c r="U77" s="1009"/>
      <c r="V77" s="1010">
        <v>237</v>
      </c>
      <c r="W77" s="1008"/>
      <c r="X77" s="1008"/>
      <c r="Y77" s="1008"/>
      <c r="Z77" s="1009"/>
      <c r="AA77" s="1010">
        <v>1</v>
      </c>
      <c r="AB77" s="1008"/>
      <c r="AC77" s="1008"/>
      <c r="AD77" s="1008"/>
      <c r="AE77" s="1009"/>
      <c r="AF77" s="1010">
        <v>1</v>
      </c>
      <c r="AG77" s="1008"/>
      <c r="AH77" s="1008"/>
      <c r="AI77" s="1008"/>
      <c r="AJ77" s="1009"/>
      <c r="AK77" s="1010">
        <v>30</v>
      </c>
      <c r="AL77" s="1008"/>
      <c r="AM77" s="1008"/>
      <c r="AN77" s="1008"/>
      <c r="AO77" s="1009"/>
      <c r="AP77" s="1010" t="s">
        <v>560</v>
      </c>
      <c r="AQ77" s="1008"/>
      <c r="AR77" s="1008"/>
      <c r="AS77" s="1008"/>
      <c r="AT77" s="1009"/>
      <c r="AU77" s="1010" t="s">
        <v>560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7946</v>
      </c>
      <c r="AG88" s="988"/>
      <c r="AH88" s="988"/>
      <c r="AI88" s="988"/>
      <c r="AJ88" s="988"/>
      <c r="AK88" s="992"/>
      <c r="AL88" s="992"/>
      <c r="AM88" s="992"/>
      <c r="AN88" s="992"/>
      <c r="AO88" s="992"/>
      <c r="AP88" s="988">
        <v>8920</v>
      </c>
      <c r="AQ88" s="988"/>
      <c r="AR88" s="988"/>
      <c r="AS88" s="988"/>
      <c r="AT88" s="988"/>
      <c r="AU88" s="988">
        <v>153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285</v>
      </c>
      <c r="CS102" s="980"/>
      <c r="CT102" s="980"/>
      <c r="CU102" s="980"/>
      <c r="CV102" s="981"/>
      <c r="CW102" s="979">
        <v>56</v>
      </c>
      <c r="CX102" s="980"/>
      <c r="CY102" s="980"/>
      <c r="CZ102" s="980"/>
      <c r="DA102" s="981"/>
      <c r="DB102" s="979" t="s">
        <v>480</v>
      </c>
      <c r="DC102" s="980"/>
      <c r="DD102" s="980"/>
      <c r="DE102" s="980"/>
      <c r="DF102" s="981"/>
      <c r="DG102" s="979" t="s">
        <v>480</v>
      </c>
      <c r="DH102" s="980"/>
      <c r="DI102" s="980"/>
      <c r="DJ102" s="980"/>
      <c r="DK102" s="981"/>
      <c r="DL102" s="979" t="s">
        <v>480</v>
      </c>
      <c r="DM102" s="980"/>
      <c r="DN102" s="980"/>
      <c r="DO102" s="980"/>
      <c r="DP102" s="981"/>
      <c r="DQ102" s="979" t="s">
        <v>480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1226162</v>
      </c>
      <c r="AB110" s="916"/>
      <c r="AC110" s="916"/>
      <c r="AD110" s="916"/>
      <c r="AE110" s="917"/>
      <c r="AF110" s="918">
        <v>1222660</v>
      </c>
      <c r="AG110" s="916"/>
      <c r="AH110" s="916"/>
      <c r="AI110" s="916"/>
      <c r="AJ110" s="917"/>
      <c r="AK110" s="918">
        <v>1335525</v>
      </c>
      <c r="AL110" s="916"/>
      <c r="AM110" s="916"/>
      <c r="AN110" s="916"/>
      <c r="AO110" s="917"/>
      <c r="AP110" s="919">
        <v>26.3</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12855696</v>
      </c>
      <c r="BR110" s="863"/>
      <c r="BS110" s="863"/>
      <c r="BT110" s="863"/>
      <c r="BU110" s="863"/>
      <c r="BV110" s="863">
        <v>12559650</v>
      </c>
      <c r="BW110" s="863"/>
      <c r="BX110" s="863"/>
      <c r="BY110" s="863"/>
      <c r="BZ110" s="863"/>
      <c r="CA110" s="863">
        <v>12939573</v>
      </c>
      <c r="CB110" s="863"/>
      <c r="CC110" s="863"/>
      <c r="CD110" s="863"/>
      <c r="CE110" s="863"/>
      <c r="CF110" s="887">
        <v>255.1</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89</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3647767</v>
      </c>
      <c r="BR112" s="835"/>
      <c r="BS112" s="835"/>
      <c r="BT112" s="835"/>
      <c r="BU112" s="835"/>
      <c r="BV112" s="835">
        <v>3466550</v>
      </c>
      <c r="BW112" s="835"/>
      <c r="BX112" s="835"/>
      <c r="BY112" s="835"/>
      <c r="BZ112" s="835"/>
      <c r="CA112" s="835">
        <v>3605823</v>
      </c>
      <c r="CB112" s="835"/>
      <c r="CC112" s="835"/>
      <c r="CD112" s="835"/>
      <c r="CE112" s="835"/>
      <c r="CF112" s="896">
        <v>71.099999999999994</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188531</v>
      </c>
      <c r="AB113" s="944"/>
      <c r="AC113" s="944"/>
      <c r="AD113" s="944"/>
      <c r="AE113" s="945"/>
      <c r="AF113" s="946">
        <v>191575</v>
      </c>
      <c r="AG113" s="944"/>
      <c r="AH113" s="944"/>
      <c r="AI113" s="944"/>
      <c r="AJ113" s="945"/>
      <c r="AK113" s="946">
        <v>217058</v>
      </c>
      <c r="AL113" s="944"/>
      <c r="AM113" s="944"/>
      <c r="AN113" s="944"/>
      <c r="AO113" s="945"/>
      <c r="AP113" s="947">
        <v>4.3</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161930</v>
      </c>
      <c r="BR113" s="835"/>
      <c r="BS113" s="835"/>
      <c r="BT113" s="835"/>
      <c r="BU113" s="835"/>
      <c r="BV113" s="835">
        <v>165461</v>
      </c>
      <c r="BW113" s="835"/>
      <c r="BX113" s="835"/>
      <c r="BY113" s="835"/>
      <c r="BZ113" s="835"/>
      <c r="CA113" s="835">
        <v>152109</v>
      </c>
      <c r="CB113" s="835"/>
      <c r="CC113" s="835"/>
      <c r="CD113" s="835"/>
      <c r="CE113" s="835"/>
      <c r="CF113" s="896">
        <v>3</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28867</v>
      </c>
      <c r="AB114" s="798"/>
      <c r="AC114" s="798"/>
      <c r="AD114" s="798"/>
      <c r="AE114" s="799"/>
      <c r="AF114" s="800">
        <v>29469</v>
      </c>
      <c r="AG114" s="798"/>
      <c r="AH114" s="798"/>
      <c r="AI114" s="798"/>
      <c r="AJ114" s="799"/>
      <c r="AK114" s="800">
        <v>33654</v>
      </c>
      <c r="AL114" s="798"/>
      <c r="AM114" s="798"/>
      <c r="AN114" s="798"/>
      <c r="AO114" s="799"/>
      <c r="AP114" s="845">
        <v>0.7</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1880560</v>
      </c>
      <c r="BR114" s="835"/>
      <c r="BS114" s="835"/>
      <c r="BT114" s="835"/>
      <c r="BU114" s="835"/>
      <c r="BV114" s="835">
        <v>1890078</v>
      </c>
      <c r="BW114" s="835"/>
      <c r="BX114" s="835"/>
      <c r="BY114" s="835"/>
      <c r="BZ114" s="835"/>
      <c r="CA114" s="835">
        <v>1894888</v>
      </c>
      <c r="CB114" s="835"/>
      <c r="CC114" s="835"/>
      <c r="CD114" s="835"/>
      <c r="CE114" s="835"/>
      <c r="CF114" s="896">
        <v>37.4</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669</v>
      </c>
      <c r="AB115" s="944"/>
      <c r="AC115" s="944"/>
      <c r="AD115" s="944"/>
      <c r="AE115" s="945"/>
      <c r="AF115" s="946">
        <v>153</v>
      </c>
      <c r="AG115" s="944"/>
      <c r="AH115" s="944"/>
      <c r="AI115" s="944"/>
      <c r="AJ115" s="945"/>
      <c r="AK115" s="946">
        <v>24</v>
      </c>
      <c r="AL115" s="944"/>
      <c r="AM115" s="944"/>
      <c r="AN115" s="944"/>
      <c r="AO115" s="945"/>
      <c r="AP115" s="947">
        <v>0</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1444229</v>
      </c>
      <c r="AB117" s="930"/>
      <c r="AC117" s="930"/>
      <c r="AD117" s="930"/>
      <c r="AE117" s="931"/>
      <c r="AF117" s="932">
        <v>1443857</v>
      </c>
      <c r="AG117" s="930"/>
      <c r="AH117" s="930"/>
      <c r="AI117" s="930"/>
      <c r="AJ117" s="931"/>
      <c r="AK117" s="932">
        <v>1586261</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18546042</v>
      </c>
      <c r="BR119" s="866"/>
      <c r="BS119" s="866"/>
      <c r="BT119" s="866"/>
      <c r="BU119" s="866"/>
      <c r="BV119" s="866">
        <v>18081739</v>
      </c>
      <c r="BW119" s="866"/>
      <c r="BX119" s="866"/>
      <c r="BY119" s="866"/>
      <c r="BZ119" s="866"/>
      <c r="CA119" s="866">
        <v>18592393</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89</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7318382</v>
      </c>
      <c r="BR120" s="863"/>
      <c r="BS120" s="863"/>
      <c r="BT120" s="863"/>
      <c r="BU120" s="863"/>
      <c r="BV120" s="863">
        <v>7698060</v>
      </c>
      <c r="BW120" s="863"/>
      <c r="BX120" s="863"/>
      <c r="BY120" s="863"/>
      <c r="BZ120" s="863"/>
      <c r="CA120" s="863">
        <v>8930411</v>
      </c>
      <c r="CB120" s="863"/>
      <c r="CC120" s="863"/>
      <c r="CD120" s="863"/>
      <c r="CE120" s="863"/>
      <c r="CF120" s="887">
        <v>176.1</v>
      </c>
      <c r="CG120" s="888"/>
      <c r="CH120" s="888"/>
      <c r="CI120" s="888"/>
      <c r="CJ120" s="888"/>
      <c r="CK120" s="889" t="s">
        <v>439</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2799481</v>
      </c>
      <c r="DH120" s="863"/>
      <c r="DI120" s="863"/>
      <c r="DJ120" s="863"/>
      <c r="DK120" s="863"/>
      <c r="DL120" s="863">
        <v>2652135</v>
      </c>
      <c r="DM120" s="863"/>
      <c r="DN120" s="863"/>
      <c r="DO120" s="863"/>
      <c r="DP120" s="863"/>
      <c r="DQ120" s="863">
        <v>2832145</v>
      </c>
      <c r="DR120" s="863"/>
      <c r="DS120" s="863"/>
      <c r="DT120" s="863"/>
      <c r="DU120" s="863"/>
      <c r="DV120" s="864">
        <v>55.8</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705170</v>
      </c>
      <c r="BR121" s="835"/>
      <c r="BS121" s="835"/>
      <c r="BT121" s="835"/>
      <c r="BU121" s="835"/>
      <c r="BV121" s="835">
        <v>653997</v>
      </c>
      <c r="BW121" s="835"/>
      <c r="BX121" s="835"/>
      <c r="BY121" s="835"/>
      <c r="BZ121" s="835"/>
      <c r="CA121" s="835">
        <v>598853</v>
      </c>
      <c r="CB121" s="835"/>
      <c r="CC121" s="835"/>
      <c r="CD121" s="835"/>
      <c r="CE121" s="835"/>
      <c r="CF121" s="896">
        <v>11.8</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365842</v>
      </c>
      <c r="DH121" s="835"/>
      <c r="DI121" s="835"/>
      <c r="DJ121" s="835"/>
      <c r="DK121" s="835"/>
      <c r="DL121" s="835">
        <v>386781</v>
      </c>
      <c r="DM121" s="835"/>
      <c r="DN121" s="835"/>
      <c r="DO121" s="835"/>
      <c r="DP121" s="835"/>
      <c r="DQ121" s="835">
        <v>386380</v>
      </c>
      <c r="DR121" s="835"/>
      <c r="DS121" s="835"/>
      <c r="DT121" s="835"/>
      <c r="DU121" s="835"/>
      <c r="DV121" s="812">
        <v>7.6</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10505554</v>
      </c>
      <c r="BR122" s="866"/>
      <c r="BS122" s="866"/>
      <c r="BT122" s="866"/>
      <c r="BU122" s="866"/>
      <c r="BV122" s="866">
        <v>10238206</v>
      </c>
      <c r="BW122" s="866"/>
      <c r="BX122" s="866"/>
      <c r="BY122" s="866"/>
      <c r="BZ122" s="866"/>
      <c r="CA122" s="866">
        <v>10558539</v>
      </c>
      <c r="CB122" s="866"/>
      <c r="CC122" s="866"/>
      <c r="CD122" s="866"/>
      <c r="CE122" s="866"/>
      <c r="CF122" s="867">
        <v>208.2</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433544</v>
      </c>
      <c r="DH122" s="835"/>
      <c r="DI122" s="835"/>
      <c r="DJ122" s="835"/>
      <c r="DK122" s="835"/>
      <c r="DL122" s="835">
        <v>304797</v>
      </c>
      <c r="DM122" s="835"/>
      <c r="DN122" s="835"/>
      <c r="DO122" s="835"/>
      <c r="DP122" s="835"/>
      <c r="DQ122" s="835">
        <v>239243</v>
      </c>
      <c r="DR122" s="835"/>
      <c r="DS122" s="835"/>
      <c r="DT122" s="835"/>
      <c r="DU122" s="835"/>
      <c r="DV122" s="812">
        <v>4.7</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18529106</v>
      </c>
      <c r="BR123" s="854"/>
      <c r="BS123" s="854"/>
      <c r="BT123" s="854"/>
      <c r="BU123" s="854"/>
      <c r="BV123" s="854">
        <v>18590263</v>
      </c>
      <c r="BW123" s="854"/>
      <c r="BX123" s="854"/>
      <c r="BY123" s="854"/>
      <c r="BZ123" s="854"/>
      <c r="CA123" s="854">
        <v>20087803</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48900</v>
      </c>
      <c r="DH123" s="798"/>
      <c r="DI123" s="798"/>
      <c r="DJ123" s="798"/>
      <c r="DK123" s="799"/>
      <c r="DL123" s="800">
        <v>122837</v>
      </c>
      <c r="DM123" s="798"/>
      <c r="DN123" s="798"/>
      <c r="DO123" s="798"/>
      <c r="DP123" s="799"/>
      <c r="DQ123" s="800">
        <v>148055</v>
      </c>
      <c r="DR123" s="798"/>
      <c r="DS123" s="798"/>
      <c r="DT123" s="798"/>
      <c r="DU123" s="799"/>
      <c r="DV123" s="845">
        <v>2.9</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0.3</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669</v>
      </c>
      <c r="AB127" s="798"/>
      <c r="AC127" s="798"/>
      <c r="AD127" s="798"/>
      <c r="AE127" s="799"/>
      <c r="AF127" s="800">
        <v>153</v>
      </c>
      <c r="AG127" s="798"/>
      <c r="AH127" s="798"/>
      <c r="AI127" s="798"/>
      <c r="AJ127" s="799"/>
      <c r="AK127" s="800">
        <v>24</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34618</v>
      </c>
      <c r="AB128" s="819"/>
      <c r="AC128" s="819"/>
      <c r="AD128" s="819"/>
      <c r="AE128" s="820"/>
      <c r="AF128" s="821">
        <v>57554</v>
      </c>
      <c r="AG128" s="819"/>
      <c r="AH128" s="819"/>
      <c r="AI128" s="819"/>
      <c r="AJ128" s="820"/>
      <c r="AK128" s="821">
        <v>55568</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111</v>
      </c>
      <c r="BG128" s="805"/>
      <c r="BH128" s="805"/>
      <c r="BI128" s="805"/>
      <c r="BJ128" s="805"/>
      <c r="BK128" s="805"/>
      <c r="BL128" s="828"/>
      <c r="BM128" s="804">
        <v>14.44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5836274</v>
      </c>
      <c r="AB129" s="798"/>
      <c r="AC129" s="798"/>
      <c r="AD129" s="798"/>
      <c r="AE129" s="799"/>
      <c r="AF129" s="800">
        <v>5986985</v>
      </c>
      <c r="AG129" s="798"/>
      <c r="AH129" s="798"/>
      <c r="AI129" s="798"/>
      <c r="AJ129" s="799"/>
      <c r="AK129" s="800">
        <v>6000938</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111</v>
      </c>
      <c r="BG129" s="788"/>
      <c r="BH129" s="788"/>
      <c r="BI129" s="788"/>
      <c r="BJ129" s="788"/>
      <c r="BK129" s="788"/>
      <c r="BL129" s="789"/>
      <c r="BM129" s="787">
        <v>19.440000000000001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827542</v>
      </c>
      <c r="AB130" s="798"/>
      <c r="AC130" s="798"/>
      <c r="AD130" s="798"/>
      <c r="AE130" s="799"/>
      <c r="AF130" s="800">
        <v>833351</v>
      </c>
      <c r="AG130" s="798"/>
      <c r="AH130" s="798"/>
      <c r="AI130" s="798"/>
      <c r="AJ130" s="799"/>
      <c r="AK130" s="800">
        <v>929075</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5008732</v>
      </c>
      <c r="AB131" s="781"/>
      <c r="AC131" s="781"/>
      <c r="AD131" s="781"/>
      <c r="AE131" s="782"/>
      <c r="AF131" s="783">
        <v>5153634</v>
      </c>
      <c r="AG131" s="781"/>
      <c r="AH131" s="781"/>
      <c r="AI131" s="781"/>
      <c r="AJ131" s="782"/>
      <c r="AK131" s="783">
        <v>5071863</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11.621084939999999</v>
      </c>
      <c r="AB132" s="761"/>
      <c r="AC132" s="761"/>
      <c r="AD132" s="761"/>
      <c r="AE132" s="762"/>
      <c r="AF132" s="763">
        <v>10.72936107</v>
      </c>
      <c r="AG132" s="761"/>
      <c r="AH132" s="761"/>
      <c r="AI132" s="761"/>
      <c r="AJ132" s="762"/>
      <c r="AK132" s="763">
        <v>11.861874029999999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11.5</v>
      </c>
      <c r="AB133" s="740"/>
      <c r="AC133" s="740"/>
      <c r="AD133" s="740"/>
      <c r="AE133" s="741"/>
      <c r="AF133" s="739">
        <v>11</v>
      </c>
      <c r="AG133" s="740"/>
      <c r="AH133" s="740"/>
      <c r="AI133" s="740"/>
      <c r="AJ133" s="741"/>
      <c r="AK133" s="739">
        <v>11.4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1667853</v>
      </c>
      <c r="L9" s="266">
        <v>83690</v>
      </c>
      <c r="M9" s="267">
        <v>68135</v>
      </c>
      <c r="N9" s="268">
        <v>22.8</v>
      </c>
    </row>
    <row r="10" spans="1:16">
      <c r="A10" s="250"/>
      <c r="B10" s="246"/>
      <c r="C10" s="246"/>
      <c r="D10" s="246"/>
      <c r="E10" s="246"/>
      <c r="F10" s="246"/>
      <c r="G10" s="1166" t="s">
        <v>477</v>
      </c>
      <c r="H10" s="1167"/>
      <c r="I10" s="1167"/>
      <c r="J10" s="1168"/>
      <c r="K10" s="269">
        <v>157423</v>
      </c>
      <c r="L10" s="270">
        <v>7899</v>
      </c>
      <c r="M10" s="271">
        <v>7843</v>
      </c>
      <c r="N10" s="272">
        <v>0.7</v>
      </c>
    </row>
    <row r="11" spans="1:16" ht="13.5" customHeight="1">
      <c r="A11" s="250"/>
      <c r="B11" s="246"/>
      <c r="C11" s="246"/>
      <c r="D11" s="246"/>
      <c r="E11" s="246"/>
      <c r="F11" s="246"/>
      <c r="G11" s="1166" t="s">
        <v>478</v>
      </c>
      <c r="H11" s="1167"/>
      <c r="I11" s="1167"/>
      <c r="J11" s="1168"/>
      <c r="K11" s="269">
        <v>253938</v>
      </c>
      <c r="L11" s="270">
        <v>12742</v>
      </c>
      <c r="M11" s="271">
        <v>8431</v>
      </c>
      <c r="N11" s="272">
        <v>51.1</v>
      </c>
    </row>
    <row r="12" spans="1:16" ht="13.5" customHeight="1">
      <c r="A12" s="250"/>
      <c r="B12" s="246"/>
      <c r="C12" s="246"/>
      <c r="D12" s="246"/>
      <c r="E12" s="246"/>
      <c r="F12" s="246"/>
      <c r="G12" s="1166" t="s">
        <v>479</v>
      </c>
      <c r="H12" s="1167"/>
      <c r="I12" s="1167"/>
      <c r="J12" s="1168"/>
      <c r="K12" s="269" t="s">
        <v>480</v>
      </c>
      <c r="L12" s="270" t="s">
        <v>480</v>
      </c>
      <c r="M12" s="271">
        <v>1146</v>
      </c>
      <c r="N12" s="272" t="s">
        <v>480</v>
      </c>
    </row>
    <row r="13" spans="1:16" ht="13.5" customHeight="1">
      <c r="A13" s="250"/>
      <c r="B13" s="246"/>
      <c r="C13" s="246"/>
      <c r="D13" s="246"/>
      <c r="E13" s="246"/>
      <c r="F13" s="246"/>
      <c r="G13" s="1166" t="s">
        <v>481</v>
      </c>
      <c r="H13" s="1167"/>
      <c r="I13" s="1167"/>
      <c r="J13" s="1168"/>
      <c r="K13" s="269" t="s">
        <v>480</v>
      </c>
      <c r="L13" s="270" t="s">
        <v>480</v>
      </c>
      <c r="M13" s="271">
        <v>13</v>
      </c>
      <c r="N13" s="272" t="s">
        <v>480</v>
      </c>
    </row>
    <row r="14" spans="1:16" ht="13.5" customHeight="1">
      <c r="A14" s="250"/>
      <c r="B14" s="246"/>
      <c r="C14" s="246"/>
      <c r="D14" s="246"/>
      <c r="E14" s="246"/>
      <c r="F14" s="246"/>
      <c r="G14" s="1166" t="s">
        <v>482</v>
      </c>
      <c r="H14" s="1167"/>
      <c r="I14" s="1167"/>
      <c r="J14" s="1168"/>
      <c r="K14" s="269">
        <v>79952</v>
      </c>
      <c r="L14" s="270">
        <v>4012</v>
      </c>
      <c r="M14" s="271">
        <v>2999</v>
      </c>
      <c r="N14" s="272">
        <v>33.799999999999997</v>
      </c>
    </row>
    <row r="15" spans="1:16" ht="13.5" customHeight="1">
      <c r="A15" s="250"/>
      <c r="B15" s="246"/>
      <c r="C15" s="246"/>
      <c r="D15" s="246"/>
      <c r="E15" s="246"/>
      <c r="F15" s="246"/>
      <c r="G15" s="1166" t="s">
        <v>483</v>
      </c>
      <c r="H15" s="1167"/>
      <c r="I15" s="1167"/>
      <c r="J15" s="1168"/>
      <c r="K15" s="269">
        <v>49763</v>
      </c>
      <c r="L15" s="270">
        <v>2497</v>
      </c>
      <c r="M15" s="271">
        <v>1559</v>
      </c>
      <c r="N15" s="272">
        <v>60.2</v>
      </c>
    </row>
    <row r="16" spans="1:16">
      <c r="A16" s="250"/>
      <c r="B16" s="246"/>
      <c r="C16" s="246"/>
      <c r="D16" s="246"/>
      <c r="E16" s="246"/>
      <c r="F16" s="246"/>
      <c r="G16" s="1169" t="s">
        <v>484</v>
      </c>
      <c r="H16" s="1170"/>
      <c r="I16" s="1170"/>
      <c r="J16" s="1171"/>
      <c r="K16" s="270">
        <v>-136512</v>
      </c>
      <c r="L16" s="270">
        <v>-6850</v>
      </c>
      <c r="M16" s="271">
        <v>-6577</v>
      </c>
      <c r="N16" s="272">
        <v>4.2</v>
      </c>
    </row>
    <row r="17" spans="1:16">
      <c r="A17" s="250"/>
      <c r="B17" s="246"/>
      <c r="C17" s="246"/>
      <c r="D17" s="246"/>
      <c r="E17" s="246"/>
      <c r="F17" s="246"/>
      <c r="G17" s="1169" t="s">
        <v>170</v>
      </c>
      <c r="H17" s="1170"/>
      <c r="I17" s="1170"/>
      <c r="J17" s="1171"/>
      <c r="K17" s="270">
        <v>2072417</v>
      </c>
      <c r="L17" s="270">
        <v>103990</v>
      </c>
      <c r="M17" s="271">
        <v>83548</v>
      </c>
      <c r="N17" s="272">
        <v>24.5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9.5299999999999994</v>
      </c>
      <c r="L21" s="283">
        <v>8.0299999999999994</v>
      </c>
      <c r="M21" s="284">
        <v>1.5</v>
      </c>
      <c r="N21" s="251"/>
      <c r="O21" s="285"/>
      <c r="P21" s="281"/>
    </row>
    <row r="22" spans="1:16" s="286" customFormat="1">
      <c r="A22" s="281"/>
      <c r="B22" s="251"/>
      <c r="C22" s="251"/>
      <c r="D22" s="251"/>
      <c r="E22" s="251"/>
      <c r="F22" s="251"/>
      <c r="G22" s="1163" t="s">
        <v>490</v>
      </c>
      <c r="H22" s="1164"/>
      <c r="I22" s="1164"/>
      <c r="J22" s="1165"/>
      <c r="K22" s="287">
        <v>98.9</v>
      </c>
      <c r="L22" s="288">
        <v>97.6</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1335525</v>
      </c>
      <c r="L32" s="296">
        <v>67014</v>
      </c>
      <c r="M32" s="297">
        <v>50382</v>
      </c>
      <c r="N32" s="298">
        <v>33</v>
      </c>
    </row>
    <row r="33" spans="1:16" ht="13.5" customHeight="1">
      <c r="A33" s="250"/>
      <c r="B33" s="246"/>
      <c r="C33" s="246"/>
      <c r="D33" s="246"/>
      <c r="E33" s="246"/>
      <c r="F33" s="246"/>
      <c r="G33" s="1154" t="s">
        <v>495</v>
      </c>
      <c r="H33" s="1155"/>
      <c r="I33" s="1155"/>
      <c r="J33" s="1156"/>
      <c r="K33" s="296" t="s">
        <v>480</v>
      </c>
      <c r="L33" s="296" t="s">
        <v>480</v>
      </c>
      <c r="M33" s="297" t="s">
        <v>480</v>
      </c>
      <c r="N33" s="298" t="s">
        <v>480</v>
      </c>
    </row>
    <row r="34" spans="1:16" ht="27" customHeight="1">
      <c r="A34" s="250"/>
      <c r="B34" s="246"/>
      <c r="C34" s="246"/>
      <c r="D34" s="246"/>
      <c r="E34" s="246"/>
      <c r="F34" s="246"/>
      <c r="G34" s="1154" t="s">
        <v>496</v>
      </c>
      <c r="H34" s="1155"/>
      <c r="I34" s="1155"/>
      <c r="J34" s="1156"/>
      <c r="K34" s="296" t="s">
        <v>480</v>
      </c>
      <c r="L34" s="296" t="s">
        <v>480</v>
      </c>
      <c r="M34" s="297">
        <v>67</v>
      </c>
      <c r="N34" s="298" t="s">
        <v>480</v>
      </c>
    </row>
    <row r="35" spans="1:16" ht="27" customHeight="1">
      <c r="A35" s="250"/>
      <c r="B35" s="246"/>
      <c r="C35" s="246"/>
      <c r="D35" s="246"/>
      <c r="E35" s="246"/>
      <c r="F35" s="246"/>
      <c r="G35" s="1154" t="s">
        <v>497</v>
      </c>
      <c r="H35" s="1155"/>
      <c r="I35" s="1155"/>
      <c r="J35" s="1156"/>
      <c r="K35" s="296">
        <v>217058</v>
      </c>
      <c r="L35" s="296">
        <v>10892</v>
      </c>
      <c r="M35" s="297">
        <v>21211</v>
      </c>
      <c r="N35" s="298">
        <v>-48.6</v>
      </c>
    </row>
    <row r="36" spans="1:16" ht="27" customHeight="1">
      <c r="A36" s="250"/>
      <c r="B36" s="246"/>
      <c r="C36" s="246"/>
      <c r="D36" s="246"/>
      <c r="E36" s="246"/>
      <c r="F36" s="246"/>
      <c r="G36" s="1154" t="s">
        <v>498</v>
      </c>
      <c r="H36" s="1155"/>
      <c r="I36" s="1155"/>
      <c r="J36" s="1156"/>
      <c r="K36" s="296">
        <v>33654</v>
      </c>
      <c r="L36" s="296">
        <v>1689</v>
      </c>
      <c r="M36" s="297">
        <v>3327</v>
      </c>
      <c r="N36" s="298">
        <v>-49.2</v>
      </c>
    </row>
    <row r="37" spans="1:16" ht="13.5" customHeight="1">
      <c r="A37" s="250"/>
      <c r="B37" s="246"/>
      <c r="C37" s="246"/>
      <c r="D37" s="246"/>
      <c r="E37" s="246"/>
      <c r="F37" s="246"/>
      <c r="G37" s="1154" t="s">
        <v>499</v>
      </c>
      <c r="H37" s="1155"/>
      <c r="I37" s="1155"/>
      <c r="J37" s="1156"/>
      <c r="K37" s="296">
        <v>24</v>
      </c>
      <c r="L37" s="296">
        <v>1</v>
      </c>
      <c r="M37" s="297">
        <v>797</v>
      </c>
      <c r="N37" s="298">
        <v>-99.9</v>
      </c>
    </row>
    <row r="38" spans="1:16" ht="27" customHeight="1">
      <c r="A38" s="250"/>
      <c r="B38" s="246"/>
      <c r="C38" s="246"/>
      <c r="D38" s="246"/>
      <c r="E38" s="246"/>
      <c r="F38" s="246"/>
      <c r="G38" s="1157" t="s">
        <v>500</v>
      </c>
      <c r="H38" s="1158"/>
      <c r="I38" s="1158"/>
      <c r="J38" s="1159"/>
      <c r="K38" s="299" t="s">
        <v>480</v>
      </c>
      <c r="L38" s="299" t="s">
        <v>480</v>
      </c>
      <c r="M38" s="300">
        <v>3</v>
      </c>
      <c r="N38" s="301" t="s">
        <v>480</v>
      </c>
      <c r="O38" s="295"/>
    </row>
    <row r="39" spans="1:16">
      <c r="A39" s="250"/>
      <c r="B39" s="246"/>
      <c r="C39" s="246"/>
      <c r="D39" s="246"/>
      <c r="E39" s="246"/>
      <c r="F39" s="246"/>
      <c r="G39" s="1157" t="s">
        <v>501</v>
      </c>
      <c r="H39" s="1158"/>
      <c r="I39" s="1158"/>
      <c r="J39" s="1159"/>
      <c r="K39" s="302">
        <v>-55568</v>
      </c>
      <c r="L39" s="302">
        <v>-2788</v>
      </c>
      <c r="M39" s="303">
        <v>-4757</v>
      </c>
      <c r="N39" s="304">
        <v>-41.4</v>
      </c>
      <c r="O39" s="295"/>
    </row>
    <row r="40" spans="1:16" ht="27" customHeight="1">
      <c r="A40" s="250"/>
      <c r="B40" s="246"/>
      <c r="C40" s="246"/>
      <c r="D40" s="246"/>
      <c r="E40" s="246"/>
      <c r="F40" s="246"/>
      <c r="G40" s="1154" t="s">
        <v>502</v>
      </c>
      <c r="H40" s="1155"/>
      <c r="I40" s="1155"/>
      <c r="J40" s="1156"/>
      <c r="K40" s="302">
        <v>-929075</v>
      </c>
      <c r="L40" s="302">
        <v>-46619</v>
      </c>
      <c r="M40" s="303">
        <v>-48278</v>
      </c>
      <c r="N40" s="304">
        <v>-3.4</v>
      </c>
      <c r="O40" s="295"/>
    </row>
    <row r="41" spans="1:16">
      <c r="A41" s="250"/>
      <c r="B41" s="246"/>
      <c r="C41" s="246"/>
      <c r="D41" s="246"/>
      <c r="E41" s="246"/>
      <c r="F41" s="246"/>
      <c r="G41" s="1160" t="s">
        <v>281</v>
      </c>
      <c r="H41" s="1161"/>
      <c r="I41" s="1161"/>
      <c r="J41" s="1162"/>
      <c r="K41" s="296">
        <v>601618</v>
      </c>
      <c r="L41" s="302">
        <v>30188</v>
      </c>
      <c r="M41" s="303">
        <v>22752</v>
      </c>
      <c r="N41" s="304">
        <v>32.700000000000003</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4690772</v>
      </c>
      <c r="J51" s="322">
        <v>221555</v>
      </c>
      <c r="K51" s="323">
        <v>187.8</v>
      </c>
      <c r="L51" s="324">
        <v>75709</v>
      </c>
      <c r="M51" s="325">
        <v>12.7</v>
      </c>
      <c r="N51" s="326">
        <v>175.1</v>
      </c>
    </row>
    <row r="52" spans="1:14">
      <c r="A52" s="250"/>
      <c r="B52" s="246"/>
      <c r="C52" s="246"/>
      <c r="D52" s="246"/>
      <c r="E52" s="246"/>
      <c r="F52" s="246"/>
      <c r="G52" s="327"/>
      <c r="H52" s="328" t="s">
        <v>513</v>
      </c>
      <c r="I52" s="329">
        <v>2561157</v>
      </c>
      <c r="J52" s="330">
        <v>120969</v>
      </c>
      <c r="K52" s="331">
        <v>130.9</v>
      </c>
      <c r="L52" s="332">
        <v>35212</v>
      </c>
      <c r="M52" s="333">
        <v>0</v>
      </c>
      <c r="N52" s="334">
        <v>130.9</v>
      </c>
    </row>
    <row r="53" spans="1:14">
      <c r="A53" s="250"/>
      <c r="B53" s="246"/>
      <c r="C53" s="246"/>
      <c r="D53" s="246"/>
      <c r="E53" s="246"/>
      <c r="F53" s="246"/>
      <c r="G53" s="312" t="s">
        <v>514</v>
      </c>
      <c r="H53" s="313"/>
      <c r="I53" s="321">
        <v>1833365</v>
      </c>
      <c r="J53" s="322">
        <v>87796</v>
      </c>
      <c r="K53" s="323">
        <v>-60.4</v>
      </c>
      <c r="L53" s="324">
        <v>90961</v>
      </c>
      <c r="M53" s="325">
        <v>20.100000000000001</v>
      </c>
      <c r="N53" s="326">
        <v>-80.5</v>
      </c>
    </row>
    <row r="54" spans="1:14">
      <c r="A54" s="250"/>
      <c r="B54" s="246"/>
      <c r="C54" s="246"/>
      <c r="D54" s="246"/>
      <c r="E54" s="246"/>
      <c r="F54" s="246"/>
      <c r="G54" s="327"/>
      <c r="H54" s="328" t="s">
        <v>513</v>
      </c>
      <c r="I54" s="329">
        <v>1135368</v>
      </c>
      <c r="J54" s="330">
        <v>54371</v>
      </c>
      <c r="K54" s="331">
        <v>-55.1</v>
      </c>
      <c r="L54" s="332">
        <v>37720</v>
      </c>
      <c r="M54" s="333">
        <v>7.1</v>
      </c>
      <c r="N54" s="334">
        <v>-62.2</v>
      </c>
    </row>
    <row r="55" spans="1:14">
      <c r="A55" s="250"/>
      <c r="B55" s="246"/>
      <c r="C55" s="246"/>
      <c r="D55" s="246"/>
      <c r="E55" s="246"/>
      <c r="F55" s="246"/>
      <c r="G55" s="312" t="s">
        <v>515</v>
      </c>
      <c r="H55" s="313"/>
      <c r="I55" s="321">
        <v>1965194</v>
      </c>
      <c r="J55" s="322">
        <v>95774</v>
      </c>
      <c r="K55" s="323">
        <v>9.1</v>
      </c>
      <c r="L55" s="324">
        <v>106614</v>
      </c>
      <c r="M55" s="325">
        <v>17.2</v>
      </c>
      <c r="N55" s="326">
        <v>-8.1</v>
      </c>
    </row>
    <row r="56" spans="1:14">
      <c r="A56" s="250"/>
      <c r="B56" s="246"/>
      <c r="C56" s="246"/>
      <c r="D56" s="246"/>
      <c r="E56" s="246"/>
      <c r="F56" s="246"/>
      <c r="G56" s="327"/>
      <c r="H56" s="328" t="s">
        <v>513</v>
      </c>
      <c r="I56" s="329">
        <v>611978</v>
      </c>
      <c r="J56" s="330">
        <v>29825</v>
      </c>
      <c r="K56" s="331">
        <v>-45.1</v>
      </c>
      <c r="L56" s="332">
        <v>45545</v>
      </c>
      <c r="M56" s="333">
        <v>20.7</v>
      </c>
      <c r="N56" s="334">
        <v>-65.8</v>
      </c>
    </row>
    <row r="57" spans="1:14">
      <c r="A57" s="250"/>
      <c r="B57" s="246"/>
      <c r="C57" s="246"/>
      <c r="D57" s="246"/>
      <c r="E57" s="246"/>
      <c r="F57" s="246"/>
      <c r="G57" s="312" t="s">
        <v>516</v>
      </c>
      <c r="H57" s="313"/>
      <c r="I57" s="321">
        <v>1114315</v>
      </c>
      <c r="J57" s="322">
        <v>55200</v>
      </c>
      <c r="K57" s="323">
        <v>-42.4</v>
      </c>
      <c r="L57" s="324">
        <v>85459</v>
      </c>
      <c r="M57" s="325">
        <v>-19.8</v>
      </c>
      <c r="N57" s="326">
        <v>-22.6</v>
      </c>
    </row>
    <row r="58" spans="1:14">
      <c r="A58" s="250"/>
      <c r="B58" s="246"/>
      <c r="C58" s="246"/>
      <c r="D58" s="246"/>
      <c r="E58" s="246"/>
      <c r="F58" s="246"/>
      <c r="G58" s="327"/>
      <c r="H58" s="328" t="s">
        <v>513</v>
      </c>
      <c r="I58" s="329">
        <v>389999</v>
      </c>
      <c r="J58" s="330">
        <v>19319</v>
      </c>
      <c r="K58" s="331">
        <v>-35.200000000000003</v>
      </c>
      <c r="L58" s="332">
        <v>44378</v>
      </c>
      <c r="M58" s="333">
        <v>-2.6</v>
      </c>
      <c r="N58" s="334">
        <v>-32.6</v>
      </c>
    </row>
    <row r="59" spans="1:14">
      <c r="A59" s="250"/>
      <c r="B59" s="246"/>
      <c r="C59" s="246"/>
      <c r="D59" s="246"/>
      <c r="E59" s="246"/>
      <c r="F59" s="246"/>
      <c r="G59" s="312" t="s">
        <v>517</v>
      </c>
      <c r="H59" s="313"/>
      <c r="I59" s="321">
        <v>2111692</v>
      </c>
      <c r="J59" s="322">
        <v>105961</v>
      </c>
      <c r="K59" s="323">
        <v>92</v>
      </c>
      <c r="L59" s="324">
        <v>65876</v>
      </c>
      <c r="M59" s="325">
        <v>-22.9</v>
      </c>
      <c r="N59" s="326">
        <v>114.9</v>
      </c>
    </row>
    <row r="60" spans="1:14">
      <c r="A60" s="250"/>
      <c r="B60" s="246"/>
      <c r="C60" s="246"/>
      <c r="D60" s="246"/>
      <c r="E60" s="246"/>
      <c r="F60" s="246"/>
      <c r="G60" s="327"/>
      <c r="H60" s="328" t="s">
        <v>513</v>
      </c>
      <c r="I60" s="335">
        <v>1144578</v>
      </c>
      <c r="J60" s="330">
        <v>57433</v>
      </c>
      <c r="K60" s="331">
        <v>197.3</v>
      </c>
      <c r="L60" s="332">
        <v>36484</v>
      </c>
      <c r="M60" s="333">
        <v>-17.8</v>
      </c>
      <c r="N60" s="334">
        <v>215.1</v>
      </c>
    </row>
    <row r="61" spans="1:14">
      <c r="A61" s="250"/>
      <c r="B61" s="246"/>
      <c r="C61" s="246"/>
      <c r="D61" s="246"/>
      <c r="E61" s="246"/>
      <c r="F61" s="246"/>
      <c r="G61" s="312" t="s">
        <v>518</v>
      </c>
      <c r="H61" s="336"/>
      <c r="I61" s="337">
        <v>2343068</v>
      </c>
      <c r="J61" s="338">
        <v>113257</v>
      </c>
      <c r="K61" s="339">
        <v>37.200000000000003</v>
      </c>
      <c r="L61" s="340">
        <v>84924</v>
      </c>
      <c r="M61" s="341">
        <v>1.5</v>
      </c>
      <c r="N61" s="326">
        <v>35.700000000000003</v>
      </c>
    </row>
    <row r="62" spans="1:14">
      <c r="A62" s="250"/>
      <c r="B62" s="246"/>
      <c r="C62" s="246"/>
      <c r="D62" s="246"/>
      <c r="E62" s="246"/>
      <c r="F62" s="246"/>
      <c r="G62" s="327"/>
      <c r="H62" s="328" t="s">
        <v>513</v>
      </c>
      <c r="I62" s="329">
        <v>1168616</v>
      </c>
      <c r="J62" s="330">
        <v>56383</v>
      </c>
      <c r="K62" s="331">
        <v>38.6</v>
      </c>
      <c r="L62" s="332">
        <v>39868</v>
      </c>
      <c r="M62" s="333">
        <v>1.5</v>
      </c>
      <c r="N62" s="334">
        <v>37.1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19.39</v>
      </c>
      <c r="G47" s="12">
        <v>20.309999999999999</v>
      </c>
      <c r="H47" s="12">
        <v>19.34</v>
      </c>
      <c r="I47" s="12">
        <v>20.57</v>
      </c>
      <c r="J47" s="13">
        <v>21.63</v>
      </c>
    </row>
    <row r="48" spans="2:10" ht="57.75" customHeight="1">
      <c r="B48" s="14"/>
      <c r="C48" s="1174" t="s">
        <v>4</v>
      </c>
      <c r="D48" s="1174"/>
      <c r="E48" s="1175"/>
      <c r="F48" s="15">
        <v>4.4000000000000004</v>
      </c>
      <c r="G48" s="16">
        <v>4.5599999999999996</v>
      </c>
      <c r="H48" s="16">
        <v>5</v>
      </c>
      <c r="I48" s="16">
        <v>14.73</v>
      </c>
      <c r="J48" s="17">
        <v>5.0599999999999996</v>
      </c>
    </row>
    <row r="49" spans="2:10" ht="57.75" customHeight="1" thickBot="1">
      <c r="B49" s="18"/>
      <c r="C49" s="1176" t="s">
        <v>5</v>
      </c>
      <c r="D49" s="1176"/>
      <c r="E49" s="1177"/>
      <c r="F49" s="19" t="s">
        <v>525</v>
      </c>
      <c r="G49" s="20">
        <v>1.66</v>
      </c>
      <c r="H49" s="20" t="s">
        <v>526</v>
      </c>
      <c r="I49" s="20">
        <v>11.58</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528</v>
      </c>
      <c r="D34" s="1184"/>
      <c r="E34" s="1185"/>
      <c r="F34" s="32">
        <v>0.67</v>
      </c>
      <c r="G34" s="33">
        <v>7.0000000000000007E-2</v>
      </c>
      <c r="H34" s="33" t="s">
        <v>529</v>
      </c>
      <c r="I34" s="33" t="s">
        <v>530</v>
      </c>
      <c r="J34" s="34" t="s">
        <v>531</v>
      </c>
      <c r="K34" s="22"/>
      <c r="L34" s="22"/>
      <c r="M34" s="22"/>
      <c r="N34" s="22"/>
      <c r="O34" s="22"/>
      <c r="P34" s="22"/>
    </row>
    <row r="35" spans="1:16" ht="39" customHeight="1">
      <c r="A35" s="22"/>
      <c r="B35" s="35"/>
      <c r="C35" s="1178" t="s">
        <v>532</v>
      </c>
      <c r="D35" s="1179"/>
      <c r="E35" s="1180"/>
      <c r="F35" s="36">
        <v>10.19</v>
      </c>
      <c r="G35" s="37">
        <v>9.92</v>
      </c>
      <c r="H35" s="37">
        <v>9.65</v>
      </c>
      <c r="I35" s="37">
        <v>9.75</v>
      </c>
      <c r="J35" s="38">
        <v>10.31</v>
      </c>
      <c r="K35" s="22"/>
      <c r="L35" s="22"/>
      <c r="M35" s="22"/>
      <c r="N35" s="22"/>
      <c r="O35" s="22"/>
      <c r="P35" s="22"/>
    </row>
    <row r="36" spans="1:16" ht="39" customHeight="1">
      <c r="A36" s="22"/>
      <c r="B36" s="35"/>
      <c r="C36" s="1178" t="s">
        <v>533</v>
      </c>
      <c r="D36" s="1179"/>
      <c r="E36" s="1180"/>
      <c r="F36" s="36">
        <v>8.6</v>
      </c>
      <c r="G36" s="37">
        <v>10.09</v>
      </c>
      <c r="H36" s="37">
        <v>11.32</v>
      </c>
      <c r="I36" s="37">
        <v>11.8</v>
      </c>
      <c r="J36" s="38">
        <v>10.28</v>
      </c>
      <c r="K36" s="22"/>
      <c r="L36" s="22"/>
      <c r="M36" s="22"/>
      <c r="N36" s="22"/>
      <c r="O36" s="22"/>
      <c r="P36" s="22"/>
    </row>
    <row r="37" spans="1:16" ht="39" customHeight="1">
      <c r="A37" s="22"/>
      <c r="B37" s="35"/>
      <c r="C37" s="1178" t="s">
        <v>534</v>
      </c>
      <c r="D37" s="1179"/>
      <c r="E37" s="1180"/>
      <c r="F37" s="36">
        <v>4.3899999999999997</v>
      </c>
      <c r="G37" s="37">
        <v>4.55</v>
      </c>
      <c r="H37" s="37">
        <v>4.99</v>
      </c>
      <c r="I37" s="37">
        <v>4.93</v>
      </c>
      <c r="J37" s="38">
        <v>5.0599999999999996</v>
      </c>
      <c r="K37" s="22"/>
      <c r="L37" s="22"/>
      <c r="M37" s="22"/>
      <c r="N37" s="22"/>
      <c r="O37" s="22"/>
      <c r="P37" s="22"/>
    </row>
    <row r="38" spans="1:16" ht="39" customHeight="1">
      <c r="A38" s="22"/>
      <c r="B38" s="35"/>
      <c r="C38" s="1178" t="s">
        <v>535</v>
      </c>
      <c r="D38" s="1179"/>
      <c r="E38" s="1180"/>
      <c r="F38" s="36" t="s">
        <v>480</v>
      </c>
      <c r="G38" s="37">
        <v>0</v>
      </c>
      <c r="H38" s="37">
        <v>0</v>
      </c>
      <c r="I38" s="37">
        <v>2.4900000000000002</v>
      </c>
      <c r="J38" s="38">
        <v>2.04</v>
      </c>
      <c r="K38" s="22"/>
      <c r="L38" s="22"/>
      <c r="M38" s="22"/>
      <c r="N38" s="22"/>
      <c r="O38" s="22"/>
      <c r="P38" s="22"/>
    </row>
    <row r="39" spans="1:16" ht="39" customHeight="1">
      <c r="A39" s="22"/>
      <c r="B39" s="35"/>
      <c r="C39" s="1178" t="s">
        <v>536</v>
      </c>
      <c r="D39" s="1179"/>
      <c r="E39" s="1180"/>
      <c r="F39" s="36">
        <v>0</v>
      </c>
      <c r="G39" s="37">
        <v>0</v>
      </c>
      <c r="H39" s="37">
        <v>0</v>
      </c>
      <c r="I39" s="37">
        <v>0</v>
      </c>
      <c r="J39" s="38">
        <v>0</v>
      </c>
      <c r="K39" s="22"/>
      <c r="L39" s="22"/>
      <c r="M39" s="22"/>
      <c r="N39" s="22"/>
      <c r="O39" s="22"/>
      <c r="P39" s="22"/>
    </row>
    <row r="40" spans="1:16" ht="39" customHeight="1">
      <c r="A40" s="22"/>
      <c r="B40" s="35"/>
      <c r="C40" s="1178" t="s">
        <v>537</v>
      </c>
      <c r="D40" s="1179"/>
      <c r="E40" s="1180"/>
      <c r="F40" s="36">
        <v>0</v>
      </c>
      <c r="G40" s="37">
        <v>0</v>
      </c>
      <c r="H40" s="37">
        <v>0</v>
      </c>
      <c r="I40" s="37">
        <v>9.7899999999999991</v>
      </c>
      <c r="J40" s="38">
        <v>0</v>
      </c>
      <c r="K40" s="22"/>
      <c r="L40" s="22"/>
      <c r="M40" s="22"/>
      <c r="N40" s="22"/>
      <c r="O40" s="22"/>
      <c r="P40" s="22"/>
    </row>
    <row r="41" spans="1:16" ht="39" customHeight="1">
      <c r="A41" s="22"/>
      <c r="B41" s="35"/>
      <c r="C41" s="1178" t="s">
        <v>538</v>
      </c>
      <c r="D41" s="1179"/>
      <c r="E41" s="1180"/>
      <c r="F41" s="36">
        <v>0</v>
      </c>
      <c r="G41" s="37">
        <v>0</v>
      </c>
      <c r="H41" s="37">
        <v>0</v>
      </c>
      <c r="I41" s="37">
        <v>0</v>
      </c>
      <c r="J41" s="38">
        <v>0</v>
      </c>
      <c r="K41" s="22"/>
      <c r="L41" s="22"/>
      <c r="M41" s="22"/>
      <c r="N41" s="22"/>
      <c r="O41" s="22"/>
      <c r="P41" s="22"/>
    </row>
    <row r="42" spans="1:16" ht="39" customHeight="1">
      <c r="A42" s="22"/>
      <c r="B42" s="39"/>
      <c r="C42" s="1178" t="s">
        <v>539</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540</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1204</v>
      </c>
      <c r="L45" s="60">
        <v>1210</v>
      </c>
      <c r="M45" s="60">
        <v>1226</v>
      </c>
      <c r="N45" s="60">
        <v>1223</v>
      </c>
      <c r="O45" s="61">
        <v>1336</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244</v>
      </c>
      <c r="L48" s="64">
        <v>197</v>
      </c>
      <c r="M48" s="64">
        <v>189</v>
      </c>
      <c r="N48" s="64">
        <v>192</v>
      </c>
      <c r="O48" s="65">
        <v>217</v>
      </c>
      <c r="P48" s="48"/>
      <c r="Q48" s="48"/>
      <c r="R48" s="48"/>
      <c r="S48" s="48"/>
      <c r="T48" s="48"/>
      <c r="U48" s="48"/>
    </row>
    <row r="49" spans="1:21" ht="30.75" customHeight="1">
      <c r="A49" s="48"/>
      <c r="B49" s="1196"/>
      <c r="C49" s="1197"/>
      <c r="D49" s="62"/>
      <c r="E49" s="1188" t="s">
        <v>16</v>
      </c>
      <c r="F49" s="1188"/>
      <c r="G49" s="1188"/>
      <c r="H49" s="1188"/>
      <c r="I49" s="1188"/>
      <c r="J49" s="1189"/>
      <c r="K49" s="63">
        <v>18</v>
      </c>
      <c r="L49" s="64">
        <v>20</v>
      </c>
      <c r="M49" s="64">
        <v>29</v>
      </c>
      <c r="N49" s="64">
        <v>29</v>
      </c>
      <c r="O49" s="65">
        <v>34</v>
      </c>
      <c r="P49" s="48"/>
      <c r="Q49" s="48"/>
      <c r="R49" s="48"/>
      <c r="S49" s="48"/>
      <c r="T49" s="48"/>
      <c r="U49" s="48"/>
    </row>
    <row r="50" spans="1:21" ht="30.75" customHeight="1">
      <c r="A50" s="48"/>
      <c r="B50" s="1196"/>
      <c r="C50" s="1197"/>
      <c r="D50" s="62"/>
      <c r="E50" s="1188" t="s">
        <v>17</v>
      </c>
      <c r="F50" s="1188"/>
      <c r="G50" s="1188"/>
      <c r="H50" s="1188"/>
      <c r="I50" s="1188"/>
      <c r="J50" s="1189"/>
      <c r="K50" s="63">
        <v>22</v>
      </c>
      <c r="L50" s="64">
        <v>2</v>
      </c>
      <c r="M50" s="64">
        <v>1</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899</v>
      </c>
      <c r="L52" s="64">
        <v>880</v>
      </c>
      <c r="M52" s="64">
        <v>862</v>
      </c>
      <c r="N52" s="64">
        <v>890</v>
      </c>
      <c r="O52" s="65">
        <v>985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589</v>
      </c>
      <c r="L53" s="69">
        <v>549</v>
      </c>
      <c r="M53" s="69">
        <v>583</v>
      </c>
      <c r="N53" s="69">
        <v>554</v>
      </c>
      <c r="O53" s="70">
        <v>602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13026</v>
      </c>
      <c r="J41" s="83">
        <v>12670</v>
      </c>
      <c r="K41" s="83">
        <v>12856</v>
      </c>
      <c r="L41" s="83">
        <v>12560</v>
      </c>
      <c r="M41" s="84">
        <v>12940</v>
      </c>
    </row>
    <row r="42" spans="2:13" ht="27.75" customHeight="1">
      <c r="B42" s="1204"/>
      <c r="C42" s="1205"/>
      <c r="D42" s="85"/>
      <c r="E42" s="1208" t="s">
        <v>26</v>
      </c>
      <c r="F42" s="1208"/>
      <c r="G42" s="1208"/>
      <c r="H42" s="1209"/>
      <c r="I42" s="86">
        <v>3</v>
      </c>
      <c r="J42" s="87">
        <v>1</v>
      </c>
      <c r="K42" s="87">
        <v>0</v>
      </c>
      <c r="L42" s="87" t="s">
        <v>480</v>
      </c>
      <c r="M42" s="88" t="s">
        <v>480</v>
      </c>
    </row>
    <row r="43" spans="2:13" ht="27.75" customHeight="1">
      <c r="B43" s="1204"/>
      <c r="C43" s="1205"/>
      <c r="D43" s="85"/>
      <c r="E43" s="1208" t="s">
        <v>27</v>
      </c>
      <c r="F43" s="1208"/>
      <c r="G43" s="1208"/>
      <c r="H43" s="1209"/>
      <c r="I43" s="86">
        <v>3769</v>
      </c>
      <c r="J43" s="87">
        <v>3752</v>
      </c>
      <c r="K43" s="87">
        <v>3648</v>
      </c>
      <c r="L43" s="87">
        <v>3467</v>
      </c>
      <c r="M43" s="88">
        <v>3606</v>
      </c>
    </row>
    <row r="44" spans="2:13" ht="27.75" customHeight="1">
      <c r="B44" s="1204"/>
      <c r="C44" s="1205"/>
      <c r="D44" s="85"/>
      <c r="E44" s="1208" t="s">
        <v>28</v>
      </c>
      <c r="F44" s="1208"/>
      <c r="G44" s="1208"/>
      <c r="H44" s="1209"/>
      <c r="I44" s="86">
        <v>87</v>
      </c>
      <c r="J44" s="87">
        <v>138</v>
      </c>
      <c r="K44" s="87">
        <v>162</v>
      </c>
      <c r="L44" s="87">
        <v>165</v>
      </c>
      <c r="M44" s="88">
        <v>152</v>
      </c>
    </row>
    <row r="45" spans="2:13" ht="27.75" customHeight="1">
      <c r="B45" s="1204"/>
      <c r="C45" s="1205"/>
      <c r="D45" s="85"/>
      <c r="E45" s="1208" t="s">
        <v>29</v>
      </c>
      <c r="F45" s="1208"/>
      <c r="G45" s="1208"/>
      <c r="H45" s="1209"/>
      <c r="I45" s="86">
        <v>2123</v>
      </c>
      <c r="J45" s="87">
        <v>2051</v>
      </c>
      <c r="K45" s="87">
        <v>1881</v>
      </c>
      <c r="L45" s="87">
        <v>1890</v>
      </c>
      <c r="M45" s="88">
        <v>1895</v>
      </c>
    </row>
    <row r="46" spans="2:13" ht="27.75" customHeight="1">
      <c r="B46" s="1204"/>
      <c r="C46" s="1205"/>
      <c r="D46" s="89"/>
      <c r="E46" s="1208" t="s">
        <v>30</v>
      </c>
      <c r="F46" s="1208"/>
      <c r="G46" s="1208"/>
      <c r="H46" s="1209"/>
      <c r="I46" s="86" t="s">
        <v>480</v>
      </c>
      <c r="J46" s="87" t="s">
        <v>480</v>
      </c>
      <c r="K46" s="87" t="s">
        <v>480</v>
      </c>
      <c r="L46" s="87" t="s">
        <v>480</v>
      </c>
      <c r="M46" s="88" t="s">
        <v>480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7102</v>
      </c>
      <c r="J50" s="87">
        <v>7816</v>
      </c>
      <c r="K50" s="87">
        <v>7318</v>
      </c>
      <c r="L50" s="87">
        <v>7698</v>
      </c>
      <c r="M50" s="88">
        <v>8930</v>
      </c>
    </row>
    <row r="51" spans="2:13" ht="27.75" customHeight="1">
      <c r="B51" s="1204"/>
      <c r="C51" s="1205"/>
      <c r="D51" s="85"/>
      <c r="E51" s="1208" t="s">
        <v>36</v>
      </c>
      <c r="F51" s="1208"/>
      <c r="G51" s="1208"/>
      <c r="H51" s="1209"/>
      <c r="I51" s="86">
        <v>400</v>
      </c>
      <c r="J51" s="87">
        <v>341</v>
      </c>
      <c r="K51" s="87">
        <v>705</v>
      </c>
      <c r="L51" s="87">
        <v>654</v>
      </c>
      <c r="M51" s="88">
        <v>599</v>
      </c>
    </row>
    <row r="52" spans="2:13" ht="27.75" customHeight="1">
      <c r="B52" s="1206"/>
      <c r="C52" s="1207"/>
      <c r="D52" s="85"/>
      <c r="E52" s="1208" t="s">
        <v>37</v>
      </c>
      <c r="F52" s="1208"/>
      <c r="G52" s="1208"/>
      <c r="H52" s="1209"/>
      <c r="I52" s="86">
        <v>10556</v>
      </c>
      <c r="J52" s="87">
        <v>10463</v>
      </c>
      <c r="K52" s="87">
        <v>10506</v>
      </c>
      <c r="L52" s="87">
        <v>10238</v>
      </c>
      <c r="M52" s="88">
        <v>10559</v>
      </c>
    </row>
    <row r="53" spans="2:13" ht="27.75" customHeight="1" thickBot="1">
      <c r="B53" s="1210" t="s">
        <v>21</v>
      </c>
      <c r="C53" s="1211"/>
      <c r="D53" s="92"/>
      <c r="E53" s="1212" t="s">
        <v>38</v>
      </c>
      <c r="F53" s="1212"/>
      <c r="G53" s="1212"/>
      <c r="H53" s="1213"/>
      <c r="I53" s="93">
        <v>949</v>
      </c>
      <c r="J53" s="94">
        <v>-9</v>
      </c>
      <c r="K53" s="94">
        <v>17</v>
      </c>
      <c r="L53" s="94">
        <v>-509</v>
      </c>
      <c r="M53" s="95">
        <v>-1495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35" t="s">
        <v>572</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565</v>
      </c>
      <c r="H51" s="1248"/>
      <c r="I51" s="1253" t="s">
        <v>566</v>
      </c>
      <c r="J51" s="1253"/>
      <c r="K51" s="1256"/>
      <c r="L51" s="1256"/>
      <c r="M51" s="1256"/>
      <c r="N51" s="1221"/>
      <c r="O51" s="1221"/>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571</v>
      </c>
      <c r="J53" s="1233"/>
      <c r="K53" s="1255"/>
      <c r="L53" s="1255"/>
      <c r="M53" s="1255"/>
      <c r="N53" s="1225">
        <v>57.6</v>
      </c>
      <c r="O53" s="1225">
        <v>58.6</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567</v>
      </c>
      <c r="H55" s="1228"/>
      <c r="I55" s="1233" t="s">
        <v>566</v>
      </c>
      <c r="J55" s="1233"/>
      <c r="K55" s="1256"/>
      <c r="L55" s="1256"/>
      <c r="M55" s="1256"/>
      <c r="N55" s="1221">
        <v>58.5</v>
      </c>
      <c r="O55" s="1221">
        <v>52.3</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571</v>
      </c>
      <c r="J57" s="1223"/>
      <c r="K57" s="1255"/>
      <c r="L57" s="1255"/>
      <c r="M57" s="1255"/>
      <c r="N57" s="1225">
        <v>52.9</v>
      </c>
      <c r="O57" s="1225">
        <v>54.8</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568</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35" t="s">
        <v>573</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569</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565</v>
      </c>
      <c r="H73" s="1248"/>
      <c r="I73" s="1253" t="s">
        <v>566</v>
      </c>
      <c r="J73" s="1253"/>
      <c r="K73" s="1234">
        <v>19.2</v>
      </c>
      <c r="L73" s="1234"/>
      <c r="M73" s="1221">
        <v>0.3</v>
      </c>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570</v>
      </c>
      <c r="J75" s="1233"/>
      <c r="K75" s="1225">
        <v>12.5</v>
      </c>
      <c r="L75" s="1225">
        <v>11.7</v>
      </c>
      <c r="M75" s="1225">
        <v>11.5</v>
      </c>
      <c r="N75" s="1225">
        <v>11</v>
      </c>
      <c r="O75" s="1225">
        <v>11.4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567</v>
      </c>
      <c r="H77" s="1228"/>
      <c r="I77" s="1233" t="s">
        <v>566</v>
      </c>
      <c r="J77" s="1233"/>
      <c r="K77" s="1234">
        <v>76.2</v>
      </c>
      <c r="L77" s="1234">
        <v>65.3</v>
      </c>
      <c r="M77" s="1221">
        <v>60.8</v>
      </c>
      <c r="N77" s="1221">
        <v>58.5</v>
      </c>
      <c r="O77" s="1221">
        <v>52.3</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570</v>
      </c>
      <c r="J79" s="1223"/>
      <c r="K79" s="1224">
        <v>12.8</v>
      </c>
      <c r="L79" s="1224">
        <v>12</v>
      </c>
      <c r="M79" s="1224">
        <v>11.1</v>
      </c>
      <c r="N79" s="1224">
        <v>10.7</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221555</v>
      </c>
      <c r="E3" s="118"/>
      <c r="F3" s="119">
        <v>75709</v>
      </c>
      <c r="G3" s="120"/>
      <c r="H3" s="121"/>
    </row>
    <row r="4" spans="1:8">
      <c r="A4" s="122"/>
      <c r="B4" s="123"/>
      <c r="C4" s="124"/>
      <c r="D4" s="125">
        <v>120969</v>
      </c>
      <c r="E4" s="126"/>
      <c r="F4" s="127">
        <v>35212</v>
      </c>
      <c r="G4" s="128"/>
      <c r="H4" s="129"/>
    </row>
    <row r="5" spans="1:8">
      <c r="A5" s="110" t="s">
        <v>514</v>
      </c>
      <c r="B5" s="115"/>
      <c r="C5" s="116"/>
      <c r="D5" s="117">
        <v>87796</v>
      </c>
      <c r="E5" s="118"/>
      <c r="F5" s="119">
        <v>90961</v>
      </c>
      <c r="G5" s="120"/>
      <c r="H5" s="121"/>
    </row>
    <row r="6" spans="1:8">
      <c r="A6" s="122"/>
      <c r="B6" s="123"/>
      <c r="C6" s="124"/>
      <c r="D6" s="125">
        <v>54371</v>
      </c>
      <c r="E6" s="126"/>
      <c r="F6" s="127">
        <v>37720</v>
      </c>
      <c r="G6" s="128"/>
      <c r="H6" s="129"/>
    </row>
    <row r="7" spans="1:8">
      <c r="A7" s="110" t="s">
        <v>515</v>
      </c>
      <c r="B7" s="115"/>
      <c r="C7" s="116"/>
      <c r="D7" s="117">
        <v>95774</v>
      </c>
      <c r="E7" s="118"/>
      <c r="F7" s="119">
        <v>106614</v>
      </c>
      <c r="G7" s="120"/>
      <c r="H7" s="121"/>
    </row>
    <row r="8" spans="1:8">
      <c r="A8" s="122"/>
      <c r="B8" s="123"/>
      <c r="C8" s="124"/>
      <c r="D8" s="125">
        <v>29825</v>
      </c>
      <c r="E8" s="126"/>
      <c r="F8" s="127">
        <v>45545</v>
      </c>
      <c r="G8" s="128"/>
      <c r="H8" s="129"/>
    </row>
    <row r="9" spans="1:8">
      <c r="A9" s="110" t="s">
        <v>516</v>
      </c>
      <c r="B9" s="115"/>
      <c r="C9" s="116"/>
      <c r="D9" s="117">
        <v>55200</v>
      </c>
      <c r="E9" s="118"/>
      <c r="F9" s="119">
        <v>85459</v>
      </c>
      <c r="G9" s="120"/>
      <c r="H9" s="121"/>
    </row>
    <row r="10" spans="1:8">
      <c r="A10" s="122"/>
      <c r="B10" s="123"/>
      <c r="C10" s="124"/>
      <c r="D10" s="125">
        <v>19319</v>
      </c>
      <c r="E10" s="126"/>
      <c r="F10" s="127">
        <v>44378</v>
      </c>
      <c r="G10" s="128"/>
      <c r="H10" s="129"/>
    </row>
    <row r="11" spans="1:8">
      <c r="A11" s="110" t="s">
        <v>517</v>
      </c>
      <c r="B11" s="115"/>
      <c r="C11" s="116"/>
      <c r="D11" s="117">
        <v>105961</v>
      </c>
      <c r="E11" s="118"/>
      <c r="F11" s="119">
        <v>65876</v>
      </c>
      <c r="G11" s="120"/>
      <c r="H11" s="121"/>
    </row>
    <row r="12" spans="1:8">
      <c r="A12" s="122"/>
      <c r="B12" s="123"/>
      <c r="C12" s="130"/>
      <c r="D12" s="125">
        <v>57433</v>
      </c>
      <c r="E12" s="126"/>
      <c r="F12" s="127">
        <v>36484</v>
      </c>
      <c r="G12" s="128"/>
      <c r="H12" s="129"/>
    </row>
    <row r="13" spans="1:8">
      <c r="A13" s="110"/>
      <c r="B13" s="115"/>
      <c r="C13" s="131"/>
      <c r="D13" s="132">
        <v>113257</v>
      </c>
      <c r="E13" s="133"/>
      <c r="F13" s="134">
        <v>84924</v>
      </c>
      <c r="G13" s="135"/>
      <c r="H13" s="121"/>
    </row>
    <row r="14" spans="1:8">
      <c r="A14" s="122"/>
      <c r="B14" s="123"/>
      <c r="C14" s="124"/>
      <c r="D14" s="125">
        <v>56383</v>
      </c>
      <c r="E14" s="126"/>
      <c r="F14" s="127">
        <v>39868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4.4000000000000004</v>
      </c>
      <c r="C19" s="136">
        <f>ROUND(VALUE(SUBSTITUTE(実質収支比率等に係る経年分析!G$48,"▲","-")),2)</f>
        <v>4.5599999999999996</v>
      </c>
      <c r="D19" s="136">
        <f>ROUND(VALUE(SUBSTITUTE(実質収支比率等に係る経年分析!H$48,"▲","-")),2)</f>
        <v>5</v>
      </c>
      <c r="E19" s="136">
        <f>ROUND(VALUE(SUBSTITUTE(実質収支比率等に係る経年分析!I$48,"▲","-")),2)</f>
        <v>14.73</v>
      </c>
      <c r="F19" s="136">
        <f>ROUND(VALUE(SUBSTITUTE(実質収支比率等に係る経年分析!J$48,"▲","-")),2)</f>
        <v>5.0599999999999996</v>
      </c>
    </row>
    <row r="20" spans="1:11">
      <c r="A20" s="136" t="s">
        <v>43</v>
      </c>
      <c r="B20" s="136">
        <f>ROUND(VALUE(SUBSTITUTE(実質収支比率等に係る経年分析!F$47,"▲","-")),2)</f>
        <v>19.39</v>
      </c>
      <c r="C20" s="136">
        <f>ROUND(VALUE(SUBSTITUTE(実質収支比率等に係る経年分析!G$47,"▲","-")),2)</f>
        <v>20.309999999999999</v>
      </c>
      <c r="D20" s="136">
        <f>ROUND(VALUE(SUBSTITUTE(実質収支比率等に係る経年分析!H$47,"▲","-")),2)</f>
        <v>19.34</v>
      </c>
      <c r="E20" s="136">
        <f>ROUND(VALUE(SUBSTITUTE(実質収支比率等に係る経年分析!I$47,"▲","-")),2)</f>
        <v>20.57</v>
      </c>
      <c r="F20" s="136">
        <f>ROUND(VALUE(SUBSTITUTE(実質収支比率等に係る経年分析!J$47,"▲","-")),2)</f>
        <v>21.63</v>
      </c>
    </row>
    <row r="21" spans="1:11">
      <c r="A21" s="136" t="s">
        <v>44</v>
      </c>
      <c r="B21" s="136">
        <f>IF(ISNUMBER(VALUE(SUBSTITUTE(実質収支比率等に係る経年分析!F$49,"▲","-"))),ROUND(VALUE(SUBSTITUTE(実質収支比率等に係る経年分析!F$49,"▲","-")),2),NA())</f>
        <v>-4.3600000000000003</v>
      </c>
      <c r="C21" s="136">
        <f>IF(ISNUMBER(VALUE(SUBSTITUTE(実質収支比率等に係る経年分析!G$49,"▲","-"))),ROUND(VALUE(SUBSTITUTE(実質収支比率等に係る経年分析!G$49,"▲","-")),2),NA())</f>
        <v>1.66</v>
      </c>
      <c r="D21" s="136">
        <f>IF(ISNUMBER(VALUE(SUBSTITUTE(実質収支比率等に係る経年分析!H$49,"▲","-"))),ROUND(VALUE(SUBSTITUTE(実質収支比率等に係る経年分析!H$49,"▲","-")),2),NA())</f>
        <v>-0.99</v>
      </c>
      <c r="E21" s="136">
        <f>IF(ISNUMBER(VALUE(SUBSTITUTE(実質収支比率等に係る経年分析!I$49,"▲","-"))),ROUND(VALUE(SUBSTITUTE(実質収支比率等に係る経年分析!I$49,"▲","-")),2),NA())</f>
        <v>11.58</v>
      </c>
      <c r="F21" s="136">
        <f>IF(ISNUMBER(VALUE(SUBSTITUTE(実質収支比率等に係る経年分析!J$49,"▲","-"))),ROUND(VALUE(SUBSTITUTE(実質収支比率等に係る経年分析!J$49,"▲","-")),2),NA())</f>
        <v>-8.5299999999999994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多久市給与管理・物品調達特別会計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多久市土地区画整理事業特別会計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9.7899999999999991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多久市後期高齢者医療特別会計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多久市宅地造成事業特別会計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2.4900000000000002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2.04</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4.3899999999999997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4.55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4.93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5.0599999999999996</v>
      </c>
    </row>
    <row r="34" spans="1:16">
      <c r="A34" s="137" t="str">
        <f>IF(連結実質赤字比率に係る赤字・黒字の構成分析!C$36="",NA(),連結実質赤字比率に係る赤字・黒字の構成分析!C$36)</f>
        <v>多久市病院事業会計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10.28</v>
      </c>
    </row>
    <row r="35" spans="1:16">
      <c r="A35" s="137" t="str">
        <f>IF(連結実質赤字比率に係る赤字・黒字の構成分析!C$35="",NA(),連結実質赤字比率に係る赤字・黒字の構成分析!C$35)</f>
        <v>多久市水道事業会計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10.31</v>
      </c>
    </row>
    <row r="36" spans="1:16">
      <c r="A36" s="137" t="str">
        <f>IF(連結実質赤字比率に係る赤字・黒字の構成分析!C$34="",NA(),連結実質赤字比率に係る赤字・黒字の構成分析!C$34)</f>
        <v>多久市国民健康保険事業特別会計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0.67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7.0000000000000007E-2</v>
      </c>
      <c r="F36" s="137">
        <f>IF(ROUND(VALUE(SUBSTITUTE(連結実質赤字比率に係る赤字・黒字の構成分析!H$34,"▲", "-")), 2) &lt; 0, ABS(ROUND(VALUE(SUBSTITUTE(連結実質赤字比率に係る赤字・黒字の構成分析!H$34,"▲", "-")), 2)), NA())</f>
        <v>2.52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3.91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0.72</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899</v>
      </c>
      <c r="E42" s="138"/>
      <c r="F42" s="138"/>
      <c r="G42" s="138">
        <f>'実質公債費比率（分子）の構造'!L$52</f>
        <v>880</v>
      </c>
      <c r="H42" s="138"/>
      <c r="I42" s="138"/>
      <c r="J42" s="138">
        <f>'実質公債費比率（分子）の構造'!M$52</f>
        <v>862</v>
      </c>
      <c r="K42" s="138"/>
      <c r="L42" s="138"/>
      <c r="M42" s="138">
        <f>'実質公債費比率（分子）の構造'!N$52</f>
        <v>890</v>
      </c>
      <c r="N42" s="138"/>
      <c r="O42" s="138"/>
      <c r="P42" s="138">
        <f>'実質公債費比率（分子）の構造'!O$52</f>
        <v>985</v>
      </c>
    </row>
    <row r="43" spans="1:16">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22</v>
      </c>
      <c r="C44" s="138"/>
      <c r="D44" s="138"/>
      <c r="E44" s="138">
        <f>'実質公債費比率（分子）の構造'!L$50</f>
        <v>2</v>
      </c>
      <c r="F44" s="138"/>
      <c r="G44" s="138"/>
      <c r="H44" s="138">
        <f>'実質公債費比率（分子）の構造'!M$50</f>
        <v>1</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18</v>
      </c>
      <c r="C45" s="138"/>
      <c r="D45" s="138"/>
      <c r="E45" s="138">
        <f>'実質公債費比率（分子）の構造'!L$49</f>
        <v>20</v>
      </c>
      <c r="F45" s="138"/>
      <c r="G45" s="138"/>
      <c r="H45" s="138">
        <f>'実質公債費比率（分子）の構造'!M$49</f>
        <v>29</v>
      </c>
      <c r="I45" s="138"/>
      <c r="J45" s="138"/>
      <c r="K45" s="138">
        <f>'実質公債費比率（分子）の構造'!N$49</f>
        <v>29</v>
      </c>
      <c r="L45" s="138"/>
      <c r="M45" s="138"/>
      <c r="N45" s="138">
        <f>'実質公債費比率（分子）の構造'!O$49</f>
        <v>34</v>
      </c>
      <c r="O45" s="138"/>
      <c r="P45" s="138"/>
    </row>
    <row r="46" spans="1:16">
      <c r="A46" s="138" t="s">
        <v>55</v>
      </c>
      <c r="B46" s="138">
        <f>'実質公債費比率（分子）の構造'!K$48</f>
        <v>244</v>
      </c>
      <c r="C46" s="138"/>
      <c r="D46" s="138"/>
      <c r="E46" s="138">
        <f>'実質公債費比率（分子）の構造'!L$48</f>
        <v>197</v>
      </c>
      <c r="F46" s="138"/>
      <c r="G46" s="138"/>
      <c r="H46" s="138">
        <f>'実質公債費比率（分子）の構造'!M$48</f>
        <v>189</v>
      </c>
      <c r="I46" s="138"/>
      <c r="J46" s="138"/>
      <c r="K46" s="138">
        <f>'実質公債費比率（分子）の構造'!N$48</f>
        <v>192</v>
      </c>
      <c r="L46" s="138"/>
      <c r="M46" s="138"/>
      <c r="N46" s="138">
        <f>'実質公債費比率（分子）の構造'!O$48</f>
        <v>217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1204</v>
      </c>
      <c r="C49" s="138"/>
      <c r="D49" s="138"/>
      <c r="E49" s="138">
        <f>'実質公債費比率（分子）の構造'!L$45</f>
        <v>1210</v>
      </c>
      <c r="F49" s="138"/>
      <c r="G49" s="138"/>
      <c r="H49" s="138">
        <f>'実質公債費比率（分子）の構造'!M$45</f>
        <v>1226</v>
      </c>
      <c r="I49" s="138"/>
      <c r="J49" s="138"/>
      <c r="K49" s="138">
        <f>'実質公債費比率（分子）の構造'!N$45</f>
        <v>1223</v>
      </c>
      <c r="L49" s="138"/>
      <c r="M49" s="138"/>
      <c r="N49" s="138">
        <f>'実質公債費比率（分子）の構造'!O$45</f>
        <v>1336</v>
      </c>
      <c r="O49" s="138"/>
      <c r="P49" s="138"/>
    </row>
    <row r="50" spans="1:16">
      <c r="A50" s="138" t="s">
        <v>59</v>
      </c>
      <c r="B50" s="138" t="e">
        <f>NA()</f>
        <v>#N/A</v>
      </c>
      <c r="C50" s="138">
        <f>IF(ISNUMBER('実質公債費比率（分子）の構造'!K$53),'実質公債費比率（分子）の構造'!K$53,NA())</f>
        <v>589</v>
      </c>
      <c r="D50" s="138" t="e">
        <f>NA()</f>
        <v>#N/A</v>
      </c>
      <c r="E50" s="138" t="e">
        <f>NA()</f>
        <v>#N/A</v>
      </c>
      <c r="F50" s="138">
        <f>IF(ISNUMBER('実質公債費比率（分子）の構造'!L$53),'実質公債費比率（分子）の構造'!L$53,NA())</f>
        <v>549</v>
      </c>
      <c r="G50" s="138" t="e">
        <f>NA()</f>
        <v>#N/A</v>
      </c>
      <c r="H50" s="138" t="e">
        <f>NA()</f>
        <v>#N/A</v>
      </c>
      <c r="I50" s="138">
        <f>IF(ISNUMBER('実質公債費比率（分子）の構造'!M$53),'実質公債費比率（分子）の構造'!M$53,NA())</f>
        <v>583</v>
      </c>
      <c r="J50" s="138" t="e">
        <f>NA()</f>
        <v>#N/A</v>
      </c>
      <c r="K50" s="138" t="e">
        <f>NA()</f>
        <v>#N/A</v>
      </c>
      <c r="L50" s="138">
        <f>IF(ISNUMBER('実質公債費比率（分子）の構造'!N$53),'実質公債費比率（分子）の構造'!N$53,NA())</f>
        <v>554</v>
      </c>
      <c r="M50" s="138" t="e">
        <f>NA()</f>
        <v>#N/A</v>
      </c>
      <c r="N50" s="138" t="e">
        <f>NA()</f>
        <v>#N/A</v>
      </c>
      <c r="O50" s="138">
        <f>IF(ISNUMBER('実質公債費比率（分子）の構造'!O$53),'実質公債費比率（分子）の構造'!O$53,NA())</f>
        <v>602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10556</v>
      </c>
      <c r="E56" s="137"/>
      <c r="F56" s="137"/>
      <c r="G56" s="137">
        <f>'将来負担比率（分子）の構造'!J$52</f>
        <v>10463</v>
      </c>
      <c r="H56" s="137"/>
      <c r="I56" s="137"/>
      <c r="J56" s="137">
        <f>'将来負担比率（分子）の構造'!K$52</f>
        <v>10506</v>
      </c>
      <c r="K56" s="137"/>
      <c r="L56" s="137"/>
      <c r="M56" s="137">
        <f>'将来負担比率（分子）の構造'!L$52</f>
        <v>10238</v>
      </c>
      <c r="N56" s="137"/>
      <c r="O56" s="137"/>
      <c r="P56" s="137">
        <f>'将来負担比率（分子）の構造'!M$52</f>
        <v>10559</v>
      </c>
    </row>
    <row r="57" spans="1:16">
      <c r="A57" s="137" t="s">
        <v>36</v>
      </c>
      <c r="B57" s="137"/>
      <c r="C57" s="137"/>
      <c r="D57" s="137">
        <f>'将来負担比率（分子）の構造'!I$51</f>
        <v>400</v>
      </c>
      <c r="E57" s="137"/>
      <c r="F57" s="137"/>
      <c r="G57" s="137">
        <f>'将来負担比率（分子）の構造'!J$51</f>
        <v>341</v>
      </c>
      <c r="H57" s="137"/>
      <c r="I57" s="137"/>
      <c r="J57" s="137">
        <f>'将来負担比率（分子）の構造'!K$51</f>
        <v>705</v>
      </c>
      <c r="K57" s="137"/>
      <c r="L57" s="137"/>
      <c r="M57" s="137">
        <f>'将来負担比率（分子）の構造'!L$51</f>
        <v>654</v>
      </c>
      <c r="N57" s="137"/>
      <c r="O57" s="137"/>
      <c r="P57" s="137">
        <f>'将来負担比率（分子）の構造'!M$51</f>
        <v>599</v>
      </c>
    </row>
    <row r="58" spans="1:16">
      <c r="A58" s="137" t="s">
        <v>35</v>
      </c>
      <c r="B58" s="137"/>
      <c r="C58" s="137"/>
      <c r="D58" s="137">
        <f>'将来負担比率（分子）の構造'!I$50</f>
        <v>7102</v>
      </c>
      <c r="E58" s="137"/>
      <c r="F58" s="137"/>
      <c r="G58" s="137">
        <f>'将来負担比率（分子）の構造'!J$50</f>
        <v>7816</v>
      </c>
      <c r="H58" s="137"/>
      <c r="I58" s="137"/>
      <c r="J58" s="137">
        <f>'将来負担比率（分子）の構造'!K$50</f>
        <v>7318</v>
      </c>
      <c r="K58" s="137"/>
      <c r="L58" s="137"/>
      <c r="M58" s="137">
        <f>'将来負担比率（分子）の構造'!L$50</f>
        <v>7698</v>
      </c>
      <c r="N58" s="137"/>
      <c r="O58" s="137"/>
      <c r="P58" s="137">
        <f>'将来負担比率（分子）の構造'!M$50</f>
        <v>8930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2123</v>
      </c>
      <c r="C62" s="137"/>
      <c r="D62" s="137"/>
      <c r="E62" s="137">
        <f>'将来負担比率（分子）の構造'!J$45</f>
        <v>2051</v>
      </c>
      <c r="F62" s="137"/>
      <c r="G62" s="137"/>
      <c r="H62" s="137">
        <f>'将来負担比率（分子）の構造'!K$45</f>
        <v>1881</v>
      </c>
      <c r="I62" s="137"/>
      <c r="J62" s="137"/>
      <c r="K62" s="137">
        <f>'将来負担比率（分子）の構造'!L$45</f>
        <v>1890</v>
      </c>
      <c r="L62" s="137"/>
      <c r="M62" s="137"/>
      <c r="N62" s="137">
        <f>'将来負担比率（分子）の構造'!M$45</f>
        <v>1895</v>
      </c>
      <c r="O62" s="137"/>
      <c r="P62" s="137"/>
    </row>
    <row r="63" spans="1:16">
      <c r="A63" s="137" t="s">
        <v>28</v>
      </c>
      <c r="B63" s="137">
        <f>'将来負担比率（分子）の構造'!I$44</f>
        <v>87</v>
      </c>
      <c r="C63" s="137"/>
      <c r="D63" s="137"/>
      <c r="E63" s="137">
        <f>'将来負担比率（分子）の構造'!J$44</f>
        <v>138</v>
      </c>
      <c r="F63" s="137"/>
      <c r="G63" s="137"/>
      <c r="H63" s="137">
        <f>'将来負担比率（分子）の構造'!K$44</f>
        <v>162</v>
      </c>
      <c r="I63" s="137"/>
      <c r="J63" s="137"/>
      <c r="K63" s="137">
        <f>'将来負担比率（分子）の構造'!L$44</f>
        <v>165</v>
      </c>
      <c r="L63" s="137"/>
      <c r="M63" s="137"/>
      <c r="N63" s="137">
        <f>'将来負担比率（分子）の構造'!M$44</f>
        <v>152</v>
      </c>
      <c r="O63" s="137"/>
      <c r="P63" s="137"/>
    </row>
    <row r="64" spans="1:16">
      <c r="A64" s="137" t="s">
        <v>27</v>
      </c>
      <c r="B64" s="137">
        <f>'将来負担比率（分子）の構造'!I$43</f>
        <v>3769</v>
      </c>
      <c r="C64" s="137"/>
      <c r="D64" s="137"/>
      <c r="E64" s="137">
        <f>'将来負担比率（分子）の構造'!J$43</f>
        <v>3752</v>
      </c>
      <c r="F64" s="137"/>
      <c r="G64" s="137"/>
      <c r="H64" s="137">
        <f>'将来負担比率（分子）の構造'!K$43</f>
        <v>3648</v>
      </c>
      <c r="I64" s="137"/>
      <c r="J64" s="137"/>
      <c r="K64" s="137">
        <f>'将来負担比率（分子）の構造'!L$43</f>
        <v>3467</v>
      </c>
      <c r="L64" s="137"/>
      <c r="M64" s="137"/>
      <c r="N64" s="137">
        <f>'将来負担比率（分子）の構造'!M$43</f>
        <v>3606</v>
      </c>
      <c r="O64" s="137"/>
      <c r="P64" s="137"/>
    </row>
    <row r="65" spans="1:16">
      <c r="A65" s="137" t="s">
        <v>26</v>
      </c>
      <c r="B65" s="137">
        <f>'将来負担比率（分子）の構造'!I$42</f>
        <v>3</v>
      </c>
      <c r="C65" s="137"/>
      <c r="D65" s="137"/>
      <c r="E65" s="137">
        <f>'将来負担比率（分子）の構造'!J$42</f>
        <v>1</v>
      </c>
      <c r="F65" s="137"/>
      <c r="G65" s="137"/>
      <c r="H65" s="137">
        <f>'将来負担比率（分子）の構造'!K$42</f>
        <v>0</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13026</v>
      </c>
      <c r="C66" s="137"/>
      <c r="D66" s="137"/>
      <c r="E66" s="137">
        <f>'将来負担比率（分子）の構造'!J$41</f>
        <v>12670</v>
      </c>
      <c r="F66" s="137"/>
      <c r="G66" s="137"/>
      <c r="H66" s="137">
        <f>'将来負担比率（分子）の構造'!K$41</f>
        <v>12856</v>
      </c>
      <c r="I66" s="137"/>
      <c r="J66" s="137"/>
      <c r="K66" s="137">
        <f>'将来負担比率（分子）の構造'!L$41</f>
        <v>12560</v>
      </c>
      <c r="L66" s="137"/>
      <c r="M66" s="137"/>
      <c r="N66" s="137">
        <f>'将来負担比率（分子）の構造'!M$41</f>
        <v>12940</v>
      </c>
      <c r="O66" s="137"/>
      <c r="P66" s="137"/>
    </row>
    <row r="67" spans="1:16">
      <c r="A67" s="137" t="s">
        <v>63</v>
      </c>
      <c r="B67" s="137" t="e">
        <f>NA()</f>
        <v>#N/A</v>
      </c>
      <c r="C67" s="137">
        <f>IF(ISNUMBER('将来負担比率（分子）の構造'!I$53), IF('将来負担比率（分子）の構造'!I$53 &lt; 0, 0, '将来負担比率（分子）の構造'!I$53), NA())</f>
        <v>949</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17</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2018-04-03T07:05:12Z</cp:lastPrinted>
  <dcterms:created xsi:type="dcterms:W3CDTF">2018-01-24T06:22:59Z</dcterms:created>
  <dcterms:modified xsi:type="dcterms:W3CDTF">2018-10-17T00:52:15Z</dcterms:modified>
</cp:coreProperties>
</file>