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0230174\Desktop\"/>
    </mc:Choice>
  </mc:AlternateContent>
  <xr:revisionPtr revIDLastSave="0" documentId="13_ncr:1_{78297AD2-3BBC-405B-B137-C11D59CB6FBB}" xr6:coauthVersionLast="47" xr6:coauthVersionMax="47" xr10:uidLastSave="{00000000-0000-0000-0000-000000000000}"/>
  <bookViews>
    <workbookView xWindow="-108" yWindow="-108" windowWidth="30936" windowHeight="167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1" i="12" l="1"/>
  <c r="AK31" i="12"/>
  <c r="AA31" i="12"/>
  <c r="V31" i="12"/>
  <c r="Q31" i="12"/>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E39" i="10"/>
  <c r="AM39" i="10"/>
  <c r="U39" i="10"/>
  <c r="C39" i="10"/>
  <c r="CO38" i="10"/>
  <c r="BE38" i="10"/>
  <c r="AM38" i="10"/>
  <c r="U38" i="10"/>
  <c r="C38" i="10"/>
  <c r="CO37" i="10"/>
  <c r="BE37" i="10"/>
  <c r="AM37" i="10"/>
  <c r="U37" i="10"/>
  <c r="C37" i="10"/>
  <c r="BE36" i="10"/>
  <c r="AM36" i="10"/>
  <c r="U36" i="10"/>
  <c r="BE35" i="10"/>
  <c r="CO34" i="10"/>
  <c r="CO35" i="10" s="1"/>
  <c r="CO36" i="10" s="1"/>
  <c r="BW34" i="10"/>
  <c r="BW35" i="10" s="1"/>
  <c r="BW36" i="10" s="1"/>
  <c r="BW37" i="10" s="1"/>
  <c r="BW38" i="10" s="1"/>
  <c r="BW39"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C36" i="10"/>
  <c r="AM34" i="10" s="1"/>
  <c r="AM35" i="10" s="1"/>
  <c r="BE34" i="10"/>
</calcChain>
</file>

<file path=xl/sharedStrings.xml><?xml version="1.0" encoding="utf-8"?>
<sst xmlns="http://schemas.openxmlformats.org/spreadsheetml/2006/main" count="1149" uniqueCount="584">
  <si>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</si>
  <si>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</si>
  <si>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</si>
  <si>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</si>
  <si>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</si>
  <si>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</si>
  <si>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</si>
  <si>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</si>
  <si>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</si>
  <si>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</si>
  <si>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</si>
  <si>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</si>
  <si>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</si>
  <si>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</si>
  <si>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</si>
  <si>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</si>
  <si>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</si>
  <si>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</si>
  <si>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</si>
  <si>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</si>
  <si>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</si>
  <si>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</si>
  <si>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</si>
  <si>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</si>
  <si>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</si>
  <si>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</si>
  <si>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</si>
  <si>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</si>
  <si>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</si>
  <si>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</si>
  <si>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</si>
  <si>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</si>
  <si>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</si>
  <si>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</si>
  <si>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</si>
  <si>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</si>
  <si>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</si>
  <si>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</si>
  <si>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</si>
  <si>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</si>
  <si>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</si>
  <si>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</si>
  <si>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</si>
  <si>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</si>
  <si>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</si>
  <si>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</si>
  <si>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</si>
  <si>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</si>
  <si>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</si>
  <si>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</si>
  <si>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</si>
  <si>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</si>
  <si>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</si>
  <si>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</si>
  <si>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</si>
  <si>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</si>
  <si>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</si>
  <si>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</si>
  <si>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</si>
  <si>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</si>
  <si>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</si>
  <si>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</si>
  <si>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</si>
  <si>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</si>
  <si>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</si>
  <si>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</si>
  <si>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</si>
  <si>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</si>
  <si>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</si>
  <si>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</si>
  <si>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</si>
  <si>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</si>
  <si>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</si>
  <si>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</si>
  <si>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</si>
  <si>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</si>
  <si>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</si>
  <si>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</si>
  <si>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</si>
  <si>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</si>
  <si>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</si>
  <si>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</si>
  <si>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</si>
  <si>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</si>
  <si>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</si>
  <si>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</si>
  <si>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</si>
  <si>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</si>
  <si>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</si>
  <si>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</si>
  <si>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</si>
  <si>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</si>
  <si>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</si>
  <si>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</si>
  <si>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</si>
  <si>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</si>
  <si>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</si>
  <si>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</si>
  <si>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</si>
  <si>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</si>
  <si>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</si>
  <si>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</si>
  <si>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</si>
  <si>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</si>
  <si>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</si>
  <si>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</si>
  <si>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</si>
  <si>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</si>
  <si>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</si>
  <si>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</si>
  <si>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</si>
  <si>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</si>
  <si>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</si>
  <si>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</si>
  <si>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</si>
  <si>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</si>
  <si>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</si>
  <si>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</si>
  <si>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</si>
  <si>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</si>
  <si>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</si>
  <si>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</si>
  <si>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</si>
  <si>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</si>
  <si>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</si>
  <si>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</si>
  <si>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</si>
  <si>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</si>
  <si>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</si>
  <si>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</si>
  <si>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</si>
  <si>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</si>
  <si>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</si>
  <si>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</si>
  <si>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</si>
  <si>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</si>
  <si>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</si>
  <si>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</si>
  <si>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</si>
  <si>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</si>
  <si>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</si>
  <si>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</si>
  <si>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</si>
  <si>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</si>
  <si>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</si>
  <si>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</si>
  <si>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</si>
  <si>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</si>
  <si>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</si>
  <si>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</si>
  <si>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</si>
  <si>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</si>
  <si>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</si>
  <si>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</si>
  <si>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</si>
  <si>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</si>
  <si>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</si>
  <si>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</si>
  <si>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</si>
  <si>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</si>
  <si>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</si>
  <si>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</si>
  <si>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</si>
  <si>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</si>
  <si>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</si>
  <si>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</si>
  <si>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</si>
  <si>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</si>
  <si>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</si>
  <si>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</si>
  <si>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</si>
  <si>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</si>
  <si>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</si>
  <si>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</si>
  <si>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</si>
  <si>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</si>
  <si>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</si>
  <si>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</si>
  <si>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</si>
  <si>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</si>
  <si>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</si>
  <si>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</si>
  <si>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</si>
  <si>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</si>
  <si>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</si>
  <si>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</si>
  <si>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</si>
  <si>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</si>
  <si>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</si>
  <si>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</si>
  <si>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</si>
  <si>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</si>
  <si>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</si>
  <si>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</si>
  <si>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</si>
  <si>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</si>
  <si>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</si>
  <si>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</si>
  <si>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</si>
  <si>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</si>
  <si>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</si>
  <si>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</si>
  <si>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</si>
  <si>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</si>
  <si>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佐賀県多久市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</si>
  <si>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</si>
  <si>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</si>
  <si>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</si>
  <si>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</si>
  <si>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</si>
  <si>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</si>
  <si>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</si>
  <si>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</si>
  <si>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</si>
  <si>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</si>
  <si>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</si>
  <si>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</si>
  <si>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</si>
  <si>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</si>
  <si>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</si>
  <si>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</si>
  <si>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</si>
  <si>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</si>
  <si>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</si>
  <si>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</si>
  <si>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</si>
  <si>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</si>
  <si>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</si>
  <si>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</si>
  <si>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</si>
  <si>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</si>
  <si>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</si>
  <si>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</si>
  <si>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</si>
  <si>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</si>
  <si>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</si>
  <si>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</si>
  <si>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</si>
  <si>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</si>
  <si>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</si>
  <si>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</si>
  <si>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</si>
  <si>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</si>
  <si>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</si>
  <si>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</si>
  <si>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</si>
  <si>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</si>
  <si>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</si>
  <si>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</si>
  <si>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</si>
  <si>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</si>
  <si>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</si>
  <si>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</si>
  <si>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</si>
  <si>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</si>
  <si>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</si>
  <si>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</si>
  <si>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</si>
  <si>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</si>
  <si>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</si>
  <si>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</si>
  <si>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</si>
  <si>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</si>
  <si>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</si>
  <si>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</si>
  <si>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</si>
  <si>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</si>
  <si>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</si>
  <si>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</si>
  <si>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</si>
  <si>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</si>
  <si>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</si>
  <si>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</si>
  <si>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</si>
  <si>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</si>
  <si>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</si>
  <si>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</si>
  <si>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</si>
  <si>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</si>
  <si>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</si>
  <si>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</si>
  <si>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</si>
  <si>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</si>
  <si>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</si>
  <si>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</si>
  <si>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</si>
  <si>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</si>
  <si>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</si>
  <si>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</si>
  <si>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</si>
  <si>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</si>
  <si>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</si>
  <si>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</si>
  <si>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</si>
  <si>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</si>
  <si>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</si>
  <si>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</si>
  <si>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</si>
  <si>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</si>
  <si>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</si>
  <si>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</si>
  <si>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</si>
  <si>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</si>
  <si>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</si>
  <si>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</si>
  <si>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</si>
  <si>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</si>
  <si>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</si>
  <si>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</si>
  <si>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</si>
  <si>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</si>
  <si>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</si>
  <si>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</si>
  <si>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</si>
  <si>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</si>
  <si>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</si>
  <si>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</si>
  <si>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</si>
  <si>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</si>
  <si>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</si>
  <si>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</si>
  <si>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</si>
  <si>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</si>
  <si>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</si>
  <si>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</si>
  <si>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</si>
  <si>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</si>
  <si>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</si>
  <si>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</si>
  <si>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</si>
  <si>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</si>
  <si>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</si>
  <si>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</si>
  <si>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</si>
  <si>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</si>
  <si>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</si>
  <si>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</si>
  <si>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</si>
  <si>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</si>
  <si>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</si>
  <si>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</si>
  <si>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</si>
  <si>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</si>
  <si>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</si>
  <si>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</si>
  <si>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</si>
  <si>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</si>
  <si>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</si>
  <si>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</si>
  <si>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</si>
  <si>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</si>
  <si>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</si>
  <si>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</si>
  <si>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</si>
  <si>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</si>
  <si>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佐賀県多久市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</si>
  <si>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</si>
  <si>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</si>
  <si>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</si>
  <si>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</si>
  <si>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</si>
  <si>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</si>
  <si>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</si>
  <si>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</si>
  <si>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</si>
  <si>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</si>
  <si>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</si>
  <si>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</si>
  <si>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</si>
  <si>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</si>
  <si>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</si>
  <si>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</si>
  <si>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</si>
  <si>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</si>
  <si>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</si>
  <si>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</si>
  <si>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多久市給与管理物品調達特別会計</t>
    <phoneticPr fontId="5"/>
  </si>
  <si>
    <t>多久市土地区画整理事業特別会計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</si>
  <si>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</si>
  <si>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</si>
  <si>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</si>
  <si>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</si>
  <si>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</si>
  <si>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</si>
  <si>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</si>
  <si>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</si>
  <si>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</si>
  <si>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</si>
  <si>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</si>
  <si>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</si>
  <si>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</si>
  <si>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多久市国民健康保険事業特別会計</t>
    <phoneticPr fontId="5"/>
  </si>
  <si>
    <t>多久市後期高齢者医療特別会計</t>
    <phoneticPr fontId="5"/>
  </si>
  <si>
    <t>多久市病院事業会計</t>
    <phoneticPr fontId="5"/>
  </si>
  <si>
    <t>法適用企業</t>
    <phoneticPr fontId="5"/>
  </si>
  <si>
    <t>多久市下水道事業会計</t>
    <phoneticPr fontId="5"/>
  </si>
  <si>
    <t>多久市宅地造成事業特別会計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</si>
  <si>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</si>
  <si>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</si>
  <si>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</si>
  <si>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</si>
  <si>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</si>
  <si>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</si>
  <si>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</si>
  <si>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</si>
  <si>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</si>
  <si>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</si>
  <si>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</si>
  <si>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</si>
  <si>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</si>
  <si>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</si>
  <si>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</si>
  <si>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</si>
  <si>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</si>
  <si>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</si>
  <si>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</si>
  <si>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</si>
  <si>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</si>
  <si>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</si>
  <si>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</si>
  <si>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</si>
  <si>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</si>
  <si>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</si>
  <si>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</si>
  <si>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</si>
  <si>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</si>
  <si>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</si>
  <si>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</si>
  <si>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</si>
  <si>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</si>
  <si>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</si>
  <si>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</si>
  <si>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</si>
  <si>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</si>
  <si>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</si>
  <si>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</si>
  <si>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</si>
  <si>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</si>
  <si>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</si>
  <si>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</si>
  <si>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</si>
  <si>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</si>
  <si>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</si>
  <si>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</si>
  <si>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</si>
  <si>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</si>
  <si>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</si>
  <si>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</si>
  <si>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</si>
  <si>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</si>
  <si>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</si>
  <si>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</si>
  <si>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</si>
  <si>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</si>
  <si>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</si>
  <si>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</si>
  <si>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</si>
  <si>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</si>
  <si>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</si>
  <si>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</si>
  <si>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</si>
  <si>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</si>
  <si>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</si>
  <si>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</si>
  <si>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</si>
  <si>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</si>
  <si>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</si>
  <si>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</si>
  <si>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</si>
  <si>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</si>
  <si>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</si>
  <si>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</si>
  <si>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</si>
  <si>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</si>
  <si>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</si>
  <si>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</si>
  <si>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</si>
  <si>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</si>
  <si>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</si>
  <si>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</si>
  <si>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</si>
  <si>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</si>
  <si>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</si>
  <si>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</si>
  <si>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</si>
  <si>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</si>
  <si>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</si>
  <si>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</si>
  <si>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</si>
  <si>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</si>
  <si>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</si>
  <si>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</si>
  <si>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</si>
  <si>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</si>
  <si>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</si>
  <si>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</si>
  <si>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</si>
  <si>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</si>
  <si>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</si>
  <si>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</si>
  <si>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</si>
  <si>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</si>
  <si>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</si>
  <si>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</si>
  <si>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</si>
  <si>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</si>
  <si>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</si>
  <si>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</si>
  <si>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</si>
  <si>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</si>
  <si>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</si>
  <si>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</si>
  <si>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</si>
  <si>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</si>
  <si>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</si>
  <si>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</si>
  <si>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</si>
  <si>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</si>
  <si>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</si>
  <si>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</si>
  <si>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</si>
  <si>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</si>
  <si>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</si>
  <si>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</si>
  <si>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</si>
  <si>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</si>
  <si>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</si>
  <si>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</si>
  <si>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</si>
  <si>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</si>
  <si>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</si>
  <si>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</si>
  <si>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</si>
  <si>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7.78</t>
  </si>
  <si>
    <t>▲ 4.55</t>
  </si>
  <si>
    <t>多久市病院事業会計</t>
  </si>
  <si>
    <t>一般会計</t>
  </si>
  <si>
    <t>多久市国民健康保険事業特別会計</t>
  </si>
  <si>
    <t>多久市下水道事業会計</t>
  </si>
  <si>
    <t>多久市後期高齢者医療特別会計</t>
  </si>
  <si>
    <t>多久市給与管理物品調達特別会計</t>
  </si>
  <si>
    <t>多久市土地区画整理事業特別会計</t>
  </si>
  <si>
    <t>多久市宅地造成事業特別会計</t>
  </si>
  <si>
    <t>その他会計（赤字）</t>
  </si>
  <si>
    <t>▲ 1.91</t>
  </si>
  <si>
    <t>その他会計（黒字）</t>
  </si>
  <si>
    <t>R01</t>
    <phoneticPr fontId="5"/>
  </si>
  <si>
    <t>R02</t>
    <phoneticPr fontId="5"/>
  </si>
  <si>
    <t>R03</t>
    <phoneticPr fontId="5"/>
  </si>
  <si>
    <t>R04</t>
    <phoneticPr fontId="5"/>
  </si>
  <si>
    <t>R05</t>
    <phoneticPr fontId="5"/>
  </si>
  <si>
    <t>-</t>
    <phoneticPr fontId="2"/>
  </si>
  <si>
    <t>天山地区共同衛生処理場組合</t>
    <rPh sb="0" eb="2">
      <t>テンザン</t>
    </rPh>
    <rPh sb="2" eb="4">
      <t>チク</t>
    </rPh>
    <rPh sb="4" eb="6">
      <t>キョウドウ</t>
    </rPh>
    <rPh sb="6" eb="8">
      <t>エイセイ</t>
    </rPh>
    <rPh sb="8" eb="11">
      <t>ショリジョウ</t>
    </rPh>
    <rPh sb="11" eb="13">
      <t>クミアイ</t>
    </rPh>
    <phoneticPr fontId="10"/>
  </si>
  <si>
    <t>天山地区共同斎場組合</t>
    <rPh sb="0" eb="2">
      <t>テンザン</t>
    </rPh>
    <rPh sb="2" eb="4">
      <t>チク</t>
    </rPh>
    <rPh sb="4" eb="6">
      <t>キョウドウ</t>
    </rPh>
    <rPh sb="6" eb="8">
      <t>サイジョウ</t>
    </rPh>
    <rPh sb="8" eb="10">
      <t>クミアイ</t>
    </rPh>
    <phoneticPr fontId="10"/>
  </si>
  <si>
    <t>佐賀中部広域連合（普通会計）</t>
    <rPh sb="0" eb="2">
      <t>サガ</t>
    </rPh>
    <rPh sb="2" eb="4">
      <t>チュウブ</t>
    </rPh>
    <rPh sb="4" eb="6">
      <t>コウイキ</t>
    </rPh>
    <rPh sb="6" eb="8">
      <t>レンゴウ</t>
    </rPh>
    <rPh sb="9" eb="11">
      <t>フツウ</t>
    </rPh>
    <rPh sb="11" eb="13">
      <t>カイケイ</t>
    </rPh>
    <phoneticPr fontId="10"/>
  </si>
  <si>
    <t>佐賀中部広域連合（介護保険会計）</t>
    <rPh sb="0" eb="2">
      <t>サガ</t>
    </rPh>
    <rPh sb="2" eb="4">
      <t>チュウブ</t>
    </rPh>
    <rPh sb="4" eb="6">
      <t>コウイキ</t>
    </rPh>
    <rPh sb="6" eb="8">
      <t>レンゴウ</t>
    </rPh>
    <rPh sb="9" eb="11">
      <t>カイゴ</t>
    </rPh>
    <rPh sb="11" eb="13">
      <t>ホケン</t>
    </rPh>
    <rPh sb="13" eb="15">
      <t>カイケイ</t>
    </rPh>
    <phoneticPr fontId="10"/>
  </si>
  <si>
    <t>佐賀県後期高齢者医療広域連合（普通会計）</t>
    <rPh sb="0" eb="3">
      <t>サガケン</t>
    </rPh>
    <rPh sb="3" eb="8">
      <t>コウキコウレイシャ</t>
    </rPh>
    <rPh sb="8" eb="10">
      <t>イリョウ</t>
    </rPh>
    <rPh sb="10" eb="12">
      <t>コウイキ</t>
    </rPh>
    <rPh sb="12" eb="14">
      <t>レンゴウ</t>
    </rPh>
    <rPh sb="15" eb="19">
      <t>フツウカイケイ</t>
    </rPh>
    <phoneticPr fontId="10"/>
  </si>
  <si>
    <t>佐賀県後期高齢者医療広域連合（特別会計）</t>
    <rPh sb="0" eb="3">
      <t>サガケン</t>
    </rPh>
    <rPh sb="3" eb="8">
      <t>コウキコウレイシャ</t>
    </rPh>
    <rPh sb="8" eb="10">
      <t>イリョウ</t>
    </rPh>
    <rPh sb="10" eb="12">
      <t>コウイキ</t>
    </rPh>
    <rPh sb="12" eb="14">
      <t>レンゴウ</t>
    </rPh>
    <rPh sb="15" eb="17">
      <t>トクベツ</t>
    </rPh>
    <rPh sb="17" eb="19">
      <t>カイケイ</t>
    </rPh>
    <phoneticPr fontId="10"/>
  </si>
  <si>
    <t>佐賀県市町総合事務組合（一般会計）</t>
    <rPh sb="0" eb="3">
      <t>サガケン</t>
    </rPh>
    <rPh sb="3" eb="4">
      <t>シ</t>
    </rPh>
    <rPh sb="4" eb="5">
      <t>マチ</t>
    </rPh>
    <rPh sb="5" eb="7">
      <t>ソウゴウ</t>
    </rPh>
    <rPh sb="7" eb="9">
      <t>ジム</t>
    </rPh>
    <rPh sb="9" eb="11">
      <t>クミアイ</t>
    </rPh>
    <rPh sb="12" eb="14">
      <t>イッパン</t>
    </rPh>
    <rPh sb="14" eb="16">
      <t>カイケイ</t>
    </rPh>
    <phoneticPr fontId="10"/>
  </si>
  <si>
    <t>佐賀県市町総合事務組合（交通災害会計）</t>
    <rPh sb="0" eb="3">
      <t>サガケン</t>
    </rPh>
    <rPh sb="3" eb="4">
      <t>シ</t>
    </rPh>
    <rPh sb="4" eb="5">
      <t>マチ</t>
    </rPh>
    <rPh sb="5" eb="7">
      <t>ソウゴウ</t>
    </rPh>
    <rPh sb="7" eb="9">
      <t>ジム</t>
    </rPh>
    <rPh sb="9" eb="11">
      <t>クミアイ</t>
    </rPh>
    <rPh sb="12" eb="16">
      <t>コウツウサイガイ</t>
    </rPh>
    <rPh sb="16" eb="18">
      <t>カイケイ</t>
    </rPh>
    <phoneticPr fontId="10"/>
  </si>
  <si>
    <t>天山地区共同環境組合</t>
    <rPh sb="0" eb="6">
      <t>テンザンチクキョウドウ</t>
    </rPh>
    <rPh sb="6" eb="8">
      <t>カンキョウ</t>
    </rPh>
    <rPh sb="8" eb="10">
      <t>クミアイ</t>
    </rPh>
    <phoneticPr fontId="10"/>
  </si>
  <si>
    <t>多久小城医療組合</t>
    <rPh sb="0" eb="2">
      <t>タク</t>
    </rPh>
    <rPh sb="2" eb="4">
      <t>オギ</t>
    </rPh>
    <rPh sb="4" eb="6">
      <t>イリョウ</t>
    </rPh>
    <rPh sb="6" eb="8">
      <t>クミアイ</t>
    </rPh>
    <phoneticPr fontId="10"/>
  </si>
  <si>
    <t>佐賀西部広域水道企業団（末端給水会計）</t>
    <rPh sb="0" eb="2">
      <t>サガ</t>
    </rPh>
    <rPh sb="2" eb="4">
      <t>セイブ</t>
    </rPh>
    <rPh sb="4" eb="6">
      <t>コウイキ</t>
    </rPh>
    <rPh sb="6" eb="8">
      <t>スイドウ</t>
    </rPh>
    <rPh sb="8" eb="10">
      <t>キギョウ</t>
    </rPh>
    <rPh sb="10" eb="11">
      <t>ダン</t>
    </rPh>
    <rPh sb="12" eb="14">
      <t>マッタン</t>
    </rPh>
    <rPh sb="14" eb="16">
      <t>キュウスイ</t>
    </rPh>
    <rPh sb="16" eb="18">
      <t>カイケイ</t>
    </rPh>
    <phoneticPr fontId="10"/>
  </si>
  <si>
    <t>佐賀西部広域水道企業団（用水供給会計）</t>
    <rPh sb="0" eb="2">
      <t>サガ</t>
    </rPh>
    <rPh sb="2" eb="4">
      <t>セイブ</t>
    </rPh>
    <rPh sb="4" eb="6">
      <t>コウイキ</t>
    </rPh>
    <rPh sb="6" eb="8">
      <t>スイドウ</t>
    </rPh>
    <rPh sb="8" eb="10">
      <t>キギョウ</t>
    </rPh>
    <rPh sb="10" eb="11">
      <t>ダン</t>
    </rPh>
    <rPh sb="12" eb="14">
      <t>ヨウスイ</t>
    </rPh>
    <rPh sb="14" eb="16">
      <t>キョウキュウ</t>
    </rPh>
    <rPh sb="16" eb="18">
      <t>カイケイ</t>
    </rPh>
    <phoneticPr fontId="10"/>
  </si>
  <si>
    <t>-</t>
    <phoneticPr fontId="10"/>
  </si>
  <si>
    <t>多久市土地開発公社</t>
    <rPh sb="0" eb="3">
      <t>タクシ</t>
    </rPh>
    <rPh sb="3" eb="7">
      <t>トチカイハツ</t>
    </rPh>
    <rPh sb="7" eb="9">
      <t>コウシャ</t>
    </rPh>
    <phoneticPr fontId="10"/>
  </si>
  <si>
    <t>公益財団法人 孔子の里</t>
    <rPh sb="0" eb="6">
      <t>コウエキザイダンホウジン</t>
    </rPh>
    <rPh sb="7" eb="9">
      <t>コウシ</t>
    </rPh>
    <rPh sb="10" eb="11">
      <t>サト</t>
    </rPh>
    <phoneticPr fontId="10"/>
  </si>
  <si>
    <t>一般財団法人 多久市学校給食振興会</t>
    <rPh sb="0" eb="4">
      <t>イッパンザイダン</t>
    </rPh>
    <rPh sb="4" eb="6">
      <t>ホウジン</t>
    </rPh>
    <rPh sb="7" eb="10">
      <t>タクシ</t>
    </rPh>
    <rPh sb="10" eb="16">
      <t>ガッコウキュウショクシンコウ</t>
    </rPh>
    <rPh sb="16" eb="17">
      <t>カイ</t>
    </rPh>
    <phoneticPr fontId="10"/>
  </si>
  <si>
    <t>鉱害復旧施設基金</t>
    <rPh sb="0" eb="2">
      <t>コウガイ</t>
    </rPh>
    <rPh sb="2" eb="4">
      <t>フッキュウ</t>
    </rPh>
    <rPh sb="4" eb="6">
      <t>シセツ</t>
    </rPh>
    <rPh sb="6" eb="8">
      <t>キキン</t>
    </rPh>
    <phoneticPr fontId="5"/>
  </si>
  <si>
    <t>ふるさと振興基金</t>
    <rPh sb="4" eb="6">
      <t>シンコウ</t>
    </rPh>
    <rPh sb="6" eb="8">
      <t>キキン</t>
    </rPh>
    <phoneticPr fontId="10"/>
  </si>
  <si>
    <t>都市施設建設基金</t>
    <rPh sb="0" eb="2">
      <t>トシ</t>
    </rPh>
    <rPh sb="2" eb="4">
      <t>シセツ</t>
    </rPh>
    <rPh sb="4" eb="6">
      <t>ケンセツ</t>
    </rPh>
    <rPh sb="6" eb="8">
      <t>キキン</t>
    </rPh>
    <phoneticPr fontId="10"/>
  </si>
  <si>
    <t>福祉振興基金</t>
    <rPh sb="0" eb="2">
      <t>フクシ</t>
    </rPh>
    <rPh sb="2" eb="4">
      <t>シンコウ</t>
    </rPh>
    <rPh sb="4" eb="6">
      <t>キキン</t>
    </rPh>
    <phoneticPr fontId="5"/>
  </si>
  <si>
    <t>環境衛生施設建設基金</t>
    <rPh sb="0" eb="2">
      <t>カンキョウ</t>
    </rPh>
    <rPh sb="2" eb="4">
      <t>エイセイ</t>
    </rPh>
    <rPh sb="4" eb="6">
      <t>シセツ</t>
    </rPh>
    <rPh sb="6" eb="8">
      <t>ケンセツ</t>
    </rPh>
    <rPh sb="8" eb="10">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</si>
  <si>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</si>
  <si>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</si>
  <si>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将来負担比率は算定なしとなっている。
　また、有形固定資産減価償却率については、令和3年度まで類似団体の平均より低い水準だったが、弓道場や北多久公民館建設により平均を上回る状況となった。今後も個別施設計画に基づき適切な施設の維持管理を行っていく予定である。</t>
    <rPh sb="1" eb="3">
      <t>ショウライ</t>
    </rPh>
    <rPh sb="3" eb="5">
      <t>フタン</t>
    </rPh>
    <rPh sb="5" eb="7">
      <t>ヒリツ</t>
    </rPh>
    <rPh sb="8" eb="10">
      <t>サンテイ</t>
    </rPh>
    <rPh sb="24" eb="26">
      <t>ユウケイ</t>
    </rPh>
    <rPh sb="26" eb="28">
      <t>コテイ</t>
    </rPh>
    <rPh sb="28" eb="30">
      <t>シサン</t>
    </rPh>
    <rPh sb="30" eb="32">
      <t>ゲンカ</t>
    </rPh>
    <rPh sb="32" eb="34">
      <t>ショウキャク</t>
    </rPh>
    <rPh sb="34" eb="35">
      <t>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</si>
  <si>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</si>
  <si>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</si>
  <si>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</si>
  <si>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</si>
  <si>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</si>
  <si>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</si>
  <si>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将来負担比率は算定なしとなっている。
　実質公債費比率は前年度と比べて0.3ポイント増となっており、類似団体平均と比較しても3.4ポイント上回っている。
　今後は新病院建設に関する償還が開始されることで実質公債費比率の上昇が予想されることから、地方債だけに頼らない財政運営に努める。</t>
    <rPh sb="79" eb="81">
      <t>コンゴ</t>
    </rPh>
    <rPh sb="82" eb="85">
      <t>シンビョウイン</t>
    </rPh>
    <rPh sb="85" eb="87">
      <t>ケンセツ</t>
    </rPh>
    <rPh sb="88" eb="89">
      <t>カン</t>
    </rPh>
    <rPh sb="91" eb="93">
      <t>ショウカン</t>
    </rPh>
    <rPh sb="94" eb="96">
      <t>カイシ</t>
    </rPh>
    <rPh sb="102" eb="107">
      <t>ジッシツコウサイヒ</t>
    </rPh>
    <rPh sb="107" eb="109">
      <t>ヒリツ</t>
    </rPh>
    <rPh sb="110" eb="112">
      <t>ジョウショウ</t>
    </rPh>
    <rPh sb="113" eb="115">
      <t>ヨソウ</t>
    </rPh>
    <rPh sb="123" eb="126">
      <t>チホウサイ</t>
    </rPh>
    <rPh sb="129" eb="130">
      <t>タヨ</t>
    </rPh>
    <rPh sb="133" eb="137">
      <t>ザイセイウンエイ</t>
    </rPh>
    <rPh sb="138" eb="13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</si>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</sst>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2462FAD-D86A-4FE3-971C-CB265480E8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96469</c:v>
                </c:pt>
                <c:pt idx="3">
                  <c:v>85743</c:v>
                </c:pt>
                <c:pt idx="4">
                  <c:v>92509</c:v>
                </c:pt>
              </c:numCache>
            </c:numRef>
          </c:val>
          <c:smooth val="0"/>
          <c:extLst>
            <c:ext xmlns:c16="http://schemas.microsoft.com/office/drawing/2014/chart" uri="{C3380CC4-5D6E-409C-BE32-E72D297353CC}">
              <c16:uniqueId val="{00000000-D436-4777-A927-CE475C6F50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68953</c:v>
                </c:pt>
                <c:pt idx="1">
                  <c:v>92250</c:v>
                </c:pt>
                <c:pt idx="2">
                  <c:v>87623</c:v>
                </c:pt>
                <c:pt idx="3">
                  <c:v>68168</c:v>
                </c:pt>
                <c:pt idx="4">
                  <c:v>57170</c:v>
                </c:pt>
              </c:numCache>
            </c:numRef>
          </c:val>
          <c:smooth val="0"/>
          <c:extLst>
            <c:ext xmlns:c16="http://schemas.microsoft.com/office/drawing/2014/chart" uri="{C3380CC4-5D6E-409C-BE32-E72D297353CC}">
              <c16:uniqueId val="{00000001-D436-4777-A927-CE475C6F50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6.61</c:v>
                </c:pt>
                <c:pt idx="1">
                  <c:v>1.88</c:v>
                </c:pt>
                <c:pt idx="2">
                  <c:v>8.75</c:v>
                </c:pt>
                <c:pt idx="3">
                  <c:v>11.17</c:v>
                </c:pt>
                <c:pt idx="4">
                  <c:v>5.25</c:v>
                </c:pt>
              </c:numCache>
            </c:numRef>
          </c:val>
          <c:extLst>
            <c:ext xmlns:c16="http://schemas.microsoft.com/office/drawing/2014/chart" uri="{C3380CC4-5D6E-409C-BE32-E72D297353CC}">
              <c16:uniqueId val="{00000000-5500-42DE-9A3D-373D28924A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7.82</c:v>
                </c:pt>
                <c:pt idx="1">
                  <c:v>7.6</c:v>
                </c:pt>
                <c:pt idx="2">
                  <c:v>12.7</c:v>
                </c:pt>
                <c:pt idx="3">
                  <c:v>19.940000000000001</c:v>
                </c:pt>
                <c:pt idx="4">
                  <c:v>28.69</c:v>
                </c:pt>
              </c:numCache>
            </c:numRef>
          </c:val>
          <c:extLst>
            <c:ext xmlns:c16="http://schemas.microsoft.com/office/drawing/2014/chart" uri="{C3380CC4-5D6E-409C-BE32-E72D297353CC}">
              <c16:uniqueId val="{00000001-5500-42DE-9A3D-373D28924A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-7.78</c:v>
                </c:pt>
                <c:pt idx="1">
                  <c:v>-4.55</c:v>
                </c:pt>
                <c:pt idx="2">
                  <c:v>12.55</c:v>
                </c:pt>
                <c:pt idx="3">
                  <c:v>9.5399999999999991</c:v>
                </c:pt>
                <c:pt idx="4">
                  <c:v>3.48</c:v>
                </c:pt>
              </c:numCache>
            </c:numRef>
          </c:val>
          <c:smooth val="0"/>
          <c:extLst>
            <c:ext xmlns:c16="http://schemas.microsoft.com/office/drawing/2014/chart" uri="{C3380CC4-5D6E-409C-BE32-E72D297353CC}">
              <c16:uniqueId val="{00000002-5500-42DE-9A3D-373D28924A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10.28</c:v>
                </c:pt>
                <c:pt idx="2">
                  <c:v>#N/A</c:v>
                </c:pt>
                <c:pt idx="3">
                  <c:v>0</c:v>
                </c:pt>
                <c:pt idx="4">
                  <c:v>#N/A</c:v>
                </c:pt>
                <c:pt idx="5">
                  <c:v>0</c:v>
                </c:pt>
                <c:pt idx="6">
                  <c:v>#N/A</c:v>
                </c:pt>
                <c:pt idx="7">
                  <c:v>0.41</c:v>
                </c:pt>
                <c:pt idx="8">
                  <c:v>0</c:v>
                </c:pt>
                <c:pt idx="9">
                  <c:v>0</c:v>
                </c:pt>
              </c:numCache>
            </c:numRef>
          </c:val>
          <c:extLst>
            <c:ext xmlns:c16="http://schemas.microsoft.com/office/drawing/2014/chart" uri="{C3380CC4-5D6E-409C-BE32-E72D297353CC}">
              <c16:uniqueId val="{00000000-A2F1-48D5-8A4F-AD3865E916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1.91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F1-48D5-8A4F-AD3865E916C6}"/>
            </c:ext>
          </c:extLst>
        </c:ser>
        <c:ser>
          <c:idx val="2"/>
          <c:order val="2"/>
          <c:tx>
            <c:strRef>
              <c:f>データシート!$A$29</c:f>
              <c:strCache>
                <c:ptCount val="1"/>
                <c:pt idx="0">
                  <c:v>多久市宅地造成事業特別会計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2F1-48D5-8A4F-AD3865E916C6}"/>
            </c:ext>
          </c:extLst>
        </c:ser>
        <c:ser>
          <c:idx val="3"/>
          <c:order val="3"/>
          <c:tx>
            <c:strRef>
              <c:f>データシート!$A$30</c:f>
              <c:strCache>
                <c:ptCount val="1"/>
                <c:pt idx="0">
                  <c:v>多久市土地区画整理事業特別会計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2F1-48D5-8A4F-AD3865E916C6}"/>
            </c:ext>
          </c:extLst>
        </c:ser>
        <c:ser>
          <c:idx val="4"/>
          <c:order val="4"/>
          <c:tx>
            <c:strRef>
              <c:f>データシート!$A$31</c:f>
              <c:strCache>
                <c:ptCount val="1"/>
                <c:pt idx="0">
                  <c:v>多久市給与管理物品調達特別会計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2F1-48D5-8A4F-AD3865E916C6}"/>
            </c:ext>
          </c:extLst>
        </c:ser>
        <c:ser>
          <c:idx val="5"/>
          <c:order val="5"/>
          <c:tx>
            <c:strRef>
              <c:f>データシート!$A$32</c:f>
              <c:strCache>
                <c:ptCount val="1"/>
                <c:pt idx="0">
                  <c:v>多久市後期高齢者医療特別会計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0.08</c:v>
                </c:pt>
              </c:numCache>
            </c:numRef>
          </c:val>
          <c:extLst>
            <c:ext xmlns:c16="http://schemas.microsoft.com/office/drawing/2014/chart" uri="{C3380CC4-5D6E-409C-BE32-E72D297353CC}">
              <c16:uniqueId val="{00000005-A2F1-48D5-8A4F-AD3865E916C6}"/>
            </c:ext>
          </c:extLst>
        </c:ser>
        <c:ser>
          <c:idx val="6"/>
          <c:order val="6"/>
          <c:tx>
            <c:strRef>
              <c:f>データシート!$A$33</c:f>
              <c:strCache>
                <c:ptCount val="1"/>
                <c:pt idx="0">
                  <c:v>多久市下水道事業会計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0.41</c:v>
                </c:pt>
              </c:numCache>
            </c:numRef>
          </c:val>
          <c:extLst>
            <c:ext xmlns:c16="http://schemas.microsoft.com/office/drawing/2014/chart" uri="{C3380CC4-5D6E-409C-BE32-E72D297353CC}">
              <c16:uniqueId val="{00000006-A2F1-48D5-8A4F-AD3865E916C6}"/>
            </c:ext>
          </c:extLst>
        </c:ser>
        <c:ser>
          <c:idx val="7"/>
          <c:order val="7"/>
          <c:tx>
            <c:strRef>
              <c:f>データシート!$A$34</c:f>
              <c:strCache>
                <c:ptCount val="1"/>
                <c:pt idx="0">
                  <c:v>多久市国民健康保険事業特別会計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1.23</c:v>
                </c:pt>
                <c:pt idx="2">
                  <c:v>#N/A</c:v>
                </c:pt>
                <c:pt idx="3">
                  <c:v>0.97</c:v>
                </c:pt>
                <c:pt idx="4">
                  <c:v>#N/A</c:v>
                </c:pt>
                <c:pt idx="5">
                  <c:v>0.55000000000000004</c:v>
                </c:pt>
                <c:pt idx="6">
                  <c:v>#N/A</c:v>
                </c:pt>
                <c:pt idx="7">
                  <c:v>0.36</c:v>
                </c:pt>
                <c:pt idx="8">
                  <c:v>#N/A</c:v>
                </c:pt>
                <c:pt idx="9">
                  <c:v>0.78</c:v>
                </c:pt>
              </c:numCache>
            </c:numRef>
          </c:val>
          <c:extLst>
            <c:ext xmlns:c16="http://schemas.microsoft.com/office/drawing/2014/chart" uri="{C3380CC4-5D6E-409C-BE32-E72D297353CC}">
              <c16:uniqueId val="{00000007-A2F1-48D5-8A4F-AD3865E916C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6.61</c:v>
                </c:pt>
                <c:pt idx="2">
                  <c:v>#N/A</c:v>
                </c:pt>
                <c:pt idx="3">
                  <c:v>1.87</c:v>
                </c:pt>
                <c:pt idx="4">
                  <c:v>#N/A</c:v>
                </c:pt>
                <c:pt idx="5">
                  <c:v>8.74</c:v>
                </c:pt>
                <c:pt idx="6">
                  <c:v>#N/A</c:v>
                </c:pt>
                <c:pt idx="7">
                  <c:v>11.17</c:v>
                </c:pt>
                <c:pt idx="8">
                  <c:v>#N/A</c:v>
                </c:pt>
                <c:pt idx="9">
                  <c:v>4.76</c:v>
                </c:pt>
              </c:numCache>
            </c:numRef>
          </c:val>
          <c:extLst>
            <c:ext xmlns:c16="http://schemas.microsoft.com/office/drawing/2014/chart" uri="{C3380CC4-5D6E-409C-BE32-E72D297353CC}">
              <c16:uniqueId val="{00000008-A2F1-48D5-8A4F-AD3865E916C6}"/>
            </c:ext>
          </c:extLst>
        </c:ser>
        <c:ser>
          <c:idx val="9"/>
          <c:order val="9"/>
          <c:tx>
            <c:strRef>
              <c:f>データシート!$A$36</c:f>
              <c:strCache>
                <c:ptCount val="1"/>
                <c:pt idx="0">
                  <c:v>多久市病院事業会計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9.32</c:v>
                </c:pt>
                <c:pt idx="2">
                  <c:v>#N/A</c:v>
                </c:pt>
                <c:pt idx="3">
                  <c:v>7.27</c:v>
                </c:pt>
                <c:pt idx="4">
                  <c:v>#N/A</c:v>
                </c:pt>
                <c:pt idx="5">
                  <c:v>7.35</c:v>
                </c:pt>
                <c:pt idx="6">
                  <c:v>#N/A</c:v>
                </c:pt>
                <c:pt idx="7">
                  <c:v>10.08</c:v>
                </c:pt>
                <c:pt idx="8">
                  <c:v>#N/A</c:v>
                </c:pt>
                <c:pt idx="9">
                  <c:v>8.3800000000000008</c:v>
                </c:pt>
              </c:numCache>
            </c:numRef>
          </c:val>
          <c:extLst>
            <c:ext xmlns:c16="http://schemas.microsoft.com/office/drawing/2014/chart" uri="{C3380CC4-5D6E-409C-BE32-E72D297353CC}">
              <c16:uniqueId val="{00000009-A2F1-48D5-8A4F-AD3865E916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1034</c:v>
                </c:pt>
                <c:pt idx="5">
                  <c:v>993</c:v>
                </c:pt>
                <c:pt idx="8">
                  <c:v>1051</c:v>
                </c:pt>
                <c:pt idx="11">
                  <c:v>1203</c:v>
                </c:pt>
                <c:pt idx="14">
                  <c:v>1217</c:v>
                </c:pt>
              </c:numCache>
            </c:numRef>
          </c:val>
          <c:extLst>
            <c:ext xmlns:c16="http://schemas.microsoft.com/office/drawing/2014/chart" uri="{C3380CC4-5D6E-409C-BE32-E72D297353CC}">
              <c16:uniqueId val="{00000000-0B59-42B4-BCD6-267929519D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B59-42B4-BCD6-267929519D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B59-42B4-BCD6-267929519D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71</c:v>
                </c:pt>
                <c:pt idx="6">
                  <c:v>71</c:v>
                </c:pt>
                <c:pt idx="9">
                  <c:v>72</c:v>
                </c:pt>
                <c:pt idx="12">
                  <c:v>71</c:v>
                </c:pt>
              </c:numCache>
            </c:numRef>
          </c:val>
          <c:extLst>
            <c:ext xmlns:c16="http://schemas.microsoft.com/office/drawing/2014/chart" uri="{C3380CC4-5D6E-409C-BE32-E72D297353CC}">
              <c16:uniqueId val="{00000003-0B59-42B4-BCD6-267929519D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269</c:v>
                </c:pt>
                <c:pt idx="3">
                  <c:v>229</c:v>
                </c:pt>
                <c:pt idx="6">
                  <c:v>223</c:v>
                </c:pt>
                <c:pt idx="9">
                  <c:v>236</c:v>
                </c:pt>
                <c:pt idx="12">
                  <c:v>211</c:v>
                </c:pt>
              </c:numCache>
            </c:numRef>
          </c:val>
          <c:extLst>
            <c:ext xmlns:c16="http://schemas.microsoft.com/office/drawing/2014/chart" uri="{C3380CC4-5D6E-409C-BE32-E72D297353CC}">
              <c16:uniqueId val="{00000004-0B59-42B4-BCD6-267929519D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59-42B4-BCD6-267929519D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B59-42B4-BCD6-267929519D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1313</c:v>
                </c:pt>
                <c:pt idx="3">
                  <c:v>1276</c:v>
                </c:pt>
                <c:pt idx="6">
                  <c:v>1379</c:v>
                </c:pt>
                <c:pt idx="9">
                  <c:v>1583</c:v>
                </c:pt>
                <c:pt idx="12">
                  <c:v>1598</c:v>
                </c:pt>
              </c:numCache>
            </c:numRef>
          </c:val>
          <c:extLst>
            <c:ext xmlns:c16="http://schemas.microsoft.com/office/drawing/2014/chart" uri="{C3380CC4-5D6E-409C-BE32-E72D297353CC}">
              <c16:uniqueId val="{00000007-0B59-42B4-BCD6-267929519D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583</c:v>
                </c:pt>
                <c:pt idx="2">
                  <c:v>#N/A</c:v>
                </c:pt>
                <c:pt idx="3">
                  <c:v>#N/A</c:v>
                </c:pt>
                <c:pt idx="4">
                  <c:v>583</c:v>
                </c:pt>
                <c:pt idx="5">
                  <c:v>#N/A</c:v>
                </c:pt>
                <c:pt idx="6">
                  <c:v>#N/A</c:v>
                </c:pt>
                <c:pt idx="7">
                  <c:v>622</c:v>
                </c:pt>
                <c:pt idx="8">
                  <c:v>#N/A</c:v>
                </c:pt>
                <c:pt idx="9">
                  <c:v>#N/A</c:v>
                </c:pt>
                <c:pt idx="10">
                  <c:v>688</c:v>
                </c:pt>
                <c:pt idx="11">
                  <c:v>#N/A</c:v>
                </c:pt>
                <c:pt idx="12">
                  <c:v>#N/A</c:v>
                </c:pt>
                <c:pt idx="13">
                  <c:v>663</c:v>
                </c:pt>
                <c:pt idx="14">
                  <c:v>#N/A</c:v>
                </c:pt>
              </c:numCache>
            </c:numRef>
          </c:val>
          <c:smooth val="0"/>
          <c:extLst>
            <c:ext xmlns:c16="http://schemas.microsoft.com/office/drawing/2014/chart" uri="{C3380CC4-5D6E-409C-BE32-E72D297353CC}">
              <c16:uniqueId val="{00000008-0B59-42B4-BCD6-267929519D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11912</c:v>
                </c:pt>
                <c:pt idx="5">
                  <c:v>12036</c:v>
                </c:pt>
                <c:pt idx="8">
                  <c:v>11790</c:v>
                </c:pt>
                <c:pt idx="11">
                  <c:v>11203</c:v>
                </c:pt>
                <c:pt idx="14">
                  <c:v>11730</c:v>
                </c:pt>
              </c:numCache>
            </c:numRef>
          </c:val>
          <c:extLst>
            <c:ext xmlns:c16="http://schemas.microsoft.com/office/drawing/2014/chart" uri="{C3380CC4-5D6E-409C-BE32-E72D297353CC}">
              <c16:uniqueId val="{00000000-C351-463F-B14F-AC699235D2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461</c:v>
                </c:pt>
                <c:pt idx="5">
                  <c:v>361</c:v>
                </c:pt>
                <c:pt idx="8">
                  <c:v>325</c:v>
                </c:pt>
                <c:pt idx="11">
                  <c:v>287</c:v>
                </c:pt>
                <c:pt idx="14">
                  <c:v>266</c:v>
                </c:pt>
              </c:numCache>
            </c:numRef>
          </c:val>
          <c:extLst>
            <c:ext xmlns:c16="http://schemas.microsoft.com/office/drawing/2014/chart" uri="{C3380CC4-5D6E-409C-BE32-E72D297353CC}">
              <c16:uniqueId val="{00000001-C351-463F-B14F-AC699235D2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8309</c:v>
                </c:pt>
                <c:pt idx="5">
                  <c:v>8582</c:v>
                </c:pt>
                <c:pt idx="8">
                  <c:v>9202</c:v>
                </c:pt>
                <c:pt idx="11">
                  <c:v>10174</c:v>
                </c:pt>
                <c:pt idx="14">
                  <c:v>11419</c:v>
                </c:pt>
              </c:numCache>
            </c:numRef>
          </c:val>
          <c:extLst>
            <c:ext xmlns:c16="http://schemas.microsoft.com/office/drawing/2014/chart" uri="{C3380CC4-5D6E-409C-BE32-E72D297353CC}">
              <c16:uniqueId val="{00000002-C351-463F-B14F-AC699235D2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51-463F-B14F-AC699235D2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51-463F-B14F-AC699235D2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51-463F-B14F-AC699235D2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1717</c:v>
                </c:pt>
                <c:pt idx="3">
                  <c:v>1640</c:v>
                </c:pt>
                <c:pt idx="6">
                  <c:v>1634</c:v>
                </c:pt>
                <c:pt idx="9">
                  <c:v>1579</c:v>
                </c:pt>
                <c:pt idx="12">
                  <c:v>1586</c:v>
                </c:pt>
              </c:numCache>
            </c:numRef>
          </c:val>
          <c:extLst>
            <c:ext xmlns:c16="http://schemas.microsoft.com/office/drawing/2014/chart" uri="{C3380CC4-5D6E-409C-BE32-E72D297353CC}">
              <c16:uniqueId val="{00000006-C351-463F-B14F-AC699235D2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182</c:v>
                </c:pt>
                <c:pt idx="3">
                  <c:v>970</c:v>
                </c:pt>
                <c:pt idx="6">
                  <c:v>864</c:v>
                </c:pt>
                <c:pt idx="9">
                  <c:v>857</c:v>
                </c:pt>
                <c:pt idx="12">
                  <c:v>1548</c:v>
                </c:pt>
              </c:numCache>
            </c:numRef>
          </c:val>
          <c:extLst>
            <c:ext xmlns:c16="http://schemas.microsoft.com/office/drawing/2014/chart" uri="{C3380CC4-5D6E-409C-BE32-E72D297353CC}">
              <c16:uniqueId val="{00000007-C351-463F-B14F-AC699235D2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4174</c:v>
                </c:pt>
                <c:pt idx="3">
                  <c:v>3656</c:v>
                </c:pt>
                <c:pt idx="6">
                  <c:v>3517</c:v>
                </c:pt>
                <c:pt idx="9">
                  <c:v>3414</c:v>
                </c:pt>
                <c:pt idx="12">
                  <c:v>2906</c:v>
                </c:pt>
              </c:numCache>
            </c:numRef>
          </c:val>
          <c:extLst>
            <c:ext xmlns:c16="http://schemas.microsoft.com/office/drawing/2014/chart" uri="{C3380CC4-5D6E-409C-BE32-E72D297353CC}">
              <c16:uniqueId val="{00000008-C351-463F-B14F-AC699235D2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51-463F-B14F-AC699235D2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14568</c:v>
                </c:pt>
                <c:pt idx="3">
                  <c:v>14443</c:v>
                </c:pt>
                <c:pt idx="6">
                  <c:v>14220</c:v>
                </c:pt>
                <c:pt idx="9">
                  <c:v>13832</c:v>
                </c:pt>
                <c:pt idx="12">
                  <c:v>13545</c:v>
                </c:pt>
              </c:numCache>
            </c:numRef>
          </c:val>
          <c:extLst>
            <c:ext xmlns:c16="http://schemas.microsoft.com/office/drawing/2014/chart" uri="{C3380CC4-5D6E-409C-BE32-E72D297353CC}">
              <c16:uniqueId val="{0000000A-C351-463F-B14F-AC699235D2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51-463F-B14F-AC699235D2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810</c:v>
                </c:pt>
                <c:pt idx="1">
                  <c:v>1264</c:v>
                </c:pt>
                <c:pt idx="2">
                  <c:v>1858</c:v>
                </c:pt>
              </c:numCache>
            </c:numRef>
          </c:val>
          <c:extLst>
            <c:ext xmlns:c16="http://schemas.microsoft.com/office/drawing/2014/chart" uri="{C3380CC4-5D6E-409C-BE32-E72D297353CC}">
              <c16:uniqueId val="{00000000-F2F6-4241-A1F4-8614C19831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759</c:v>
                </c:pt>
                <c:pt idx="1">
                  <c:v>1009</c:v>
                </c:pt>
                <c:pt idx="2">
                  <c:v>1260</c:v>
                </c:pt>
              </c:numCache>
            </c:numRef>
          </c:val>
          <c:extLst>
            <c:ext xmlns:c16="http://schemas.microsoft.com/office/drawing/2014/chart" uri="{C3380CC4-5D6E-409C-BE32-E72D297353CC}">
              <c16:uniqueId val="{00000001-F2F6-4241-A1F4-8614C19831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7628</c:v>
                </c:pt>
                <c:pt idx="1">
                  <c:v>7969</c:v>
                </c:pt>
                <c:pt idx="2">
                  <c:v>8203</c:v>
                </c:pt>
              </c:numCache>
            </c:numRef>
          </c:val>
          <c:extLst>
            <c:ext xmlns:c16="http://schemas.microsoft.com/office/drawing/2014/chart" uri="{C3380CC4-5D6E-409C-BE32-E72D297353CC}">
              <c16:uniqueId val="{00000002-F2F6-4241-A1F4-8614C19831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{44F212C2-0A49-4597-8D26-3272E3FC19E7}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C8F-4DFA-B0BC-AEB78BC072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{91BF89AC-72FF-4D39-9187-BF7F934C04BF}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8F-4DFA-B0BC-AEB78BC072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{10585E58-15A7-4848-AD54-5B8ED09B98BA}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8F-4DFA-B0BC-AEB78BC072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{BE59FE3F-F23C-4949-B126-4075F48EAD25}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8F-4DFA-B0BC-AEB78BC072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{2FCE5673-FD93-47CA-8173-BE15941306DD}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8F-4DFA-B0BC-AEB78BC072D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{29DD307E-BADD-4948-8F56-C1F06AE6618F}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C8F-4DFA-B0BC-AEB78BC072D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{3479EE95-5140-4667-AC7A-D6A000703E65}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C8F-4DFA-B0BC-AEB78BC072D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{31C5EC2C-5842-4FF9-A96D-F1881CCD5C80}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C8F-4DFA-B0BC-AEB78BC072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{E9AB4892-1B9E-48CD-B077-4AF02A388109}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C8F-4DFA-B0BC-AEB78BC072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62.3</c:v>
                </c:pt>
                <c:pt idx="8">
                  <c:v>63.7</c:v>
                </c:pt>
                <c:pt idx="16">
                  <c:v>65</c:v>
                </c:pt>
                <c:pt idx="24">
                  <c:v>63.1</c:v>
                </c:pt>
                <c:pt idx="32">
                  <c:v>60.8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C8F-4DFA-B0BC-AEB78BC072D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{26551A8D-9EE8-45DF-B341-ED90F7FE0F2E}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C8F-4DFA-B0BC-AEB78BC072D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{E09542B7-48C3-464D-8864-8612ACEC6133}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8F-4DFA-B0BC-AEB78BC072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{0A89E934-D842-493F-B0EB-8534887371EB}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8F-4DFA-B0BC-AEB78BC072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{EB602346-2479-454A-81E4-0F99C04E811A}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8F-4DFA-B0BC-AEB78BC072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{37ED896B-738E-488C-9136-D7799510B476}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8F-4DFA-B0BC-AEB78BC072D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{0A83CF06-79BB-4C22-BF9D-FC557062AF12}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C8F-4DFA-B0BC-AEB78BC072D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{820466F8-D12B-422C-98F0-447FF5FF2E8E}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C8F-4DFA-B0BC-AEB78BC072D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{5AE3276E-8D33-4A50-B68B-7D1747A516D7}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C8F-4DFA-B0BC-AEB78BC072D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{F5067D83-F474-4285-A38C-ACEC898A7CFE}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C8F-4DFA-B0BC-AEB78BC072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62.5</c:v>
                </c:pt>
                <c:pt idx="24">
                  <c:v>64.3</c:v>
                </c:pt>
                <c:pt idx="32">
                  <c:v>64.7</c:v>
                </c:pt>
              </c:numCache>
            </c:numRef>
          </c:xVal>
          <c:yVal>
            <c:numRef>
              <c:f>公会計指標分析・財政指標組合せ分析表!$BP$55:$DC$55</c:f>
              <c:numCache>
                <c:formatCode>#,##0.0;"▲ "#,##0.0</c:formatCode>
                <c:ptCount val="40"/>
                <c:pt idx="0">
                  <c:v>49.7</c:v>
                </c:pt>
                <c:pt idx="8">
                  <c:v>37.299999999999997</c:v>
                </c:pt>
                <c:pt idx="16">
                  <c:v>25.2</c:v>
                </c:pt>
                <c:pt idx="24">
                  <c:v>15.7</c:v>
                </c:pt>
                <c:pt idx="32">
                  <c:v>10.199999999999999</c:v>
                </c:pt>
              </c:numCache>
            </c:numRef>
          </c:yVal>
          <c:smooth val="0"/>
          <c:extLst>
            <c:ext xmlns:c16="http://schemas.microsoft.com/office/drawing/2014/chart" uri="{C3380CC4-5D6E-409C-BE32-E72D297353CC}">
              <c16:uniqueId val="{00000013-CC8F-4DFA-B0BC-AEB78BC072D3}"/>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{8B983CA8-D386-4097-A2D4-15A757EC3634}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0D-4A05-961D-227F9A28CCB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{D8F1E185-7A16-4DEC-8102-B3E0F99D6C31}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0D-4A05-961D-227F9A28CCB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{389FC491-2064-4C02-80AD-EFCC143F032D}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0D-4A05-961D-227F9A28CCB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{647A3B56-115A-49A4-A6E7-CC4C1B5221F0}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0D-4A05-961D-227F9A28CCB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{8AD02B9D-9935-4954-B403-126FE6C7A6C3}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0D-4A05-961D-227F9A28CCB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{3E3FB962-2198-44B0-A196-532BEB4667D6}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0D-4A05-961D-227F9A28CCB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{4AA0EAFB-303C-404D-B751-0CBAA05AC447}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0D-4A05-961D-227F9A28CCB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{CD74EC97-9F52-4BF8-8F75-1A5BC2271525}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0D-4A05-961D-227F9A28CCB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{E02C7F0F-5B6A-4CFD-8C02-00E9D61C3AE2}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0D-4A05-961D-227F9A28CCB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11.5</c:v>
                </c:pt>
                <c:pt idx="16">
                  <c:v>11.7</c:v>
                </c:pt>
                <c:pt idx="24">
                  <c:v>12.1</c:v>
                </c:pt>
                <c:pt idx="32">
                  <c:v>12.4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30D-4A05-961D-227F9A28CCB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{E805CBF0-D9D2-4D7C-8F5F-6EB17C1CCA43}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0D-4A05-961D-227F9A28CCB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{0BED5B04-2353-49F1-814E-0D165B8D8BEA}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0D-4A05-961D-227F9A28CCB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{345614BA-AB2F-4D93-A890-25C3D4AE22DE}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0D-4A05-961D-227F9A28CCB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{6FB39AE9-F4D7-41D4-A3D2-8AB3F7AD506C}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0D-4A05-961D-227F9A28CCB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{A5EDEF05-D1DB-4946-B795-03D84240F503}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0D-4A05-961D-227F9A28CCB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{958F7D72-253A-4574-9A30-FD4641A9657D}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0D-4A05-961D-227F9A28CCB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{385C7437-D57B-4AAB-9196-152494D72A59}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0D-4A05-961D-227F9A28CCB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{EE6DB7EF-78BF-4CD6-921C-DD16D2F048C9}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0D-4A05-961D-227F9A28CCB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{DD84089F-27B4-4E3E-AA82-00964AF2A2C3}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0D-4A05-961D-227F9A28CCB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8.9</c:v>
                </c:pt>
                <c:pt idx="24">
                  <c:v>8.9</c:v>
                </c:pt>
                <c:pt idx="32">
                  <c:v>9</c:v>
                </c:pt>
              </c:numCache>
            </c:numRef>
          </c:xVal>
          <c:yVal>
            <c:numRef>
              <c:f>公会計指標分析・財政指標組合せ分析表!$BP$77:$DC$77</c:f>
              <c:numCache>
                <c:formatCode>#,##0.0;"▲ "#,##0.0</c:formatCode>
                <c:ptCount val="40"/>
                <c:pt idx="0">
                  <c:v>49.7</c:v>
                </c:pt>
                <c:pt idx="8">
                  <c:v>37.299999999999997</c:v>
                </c:pt>
                <c:pt idx="16">
                  <c:v>25.2</c:v>
                </c:pt>
                <c:pt idx="24">
                  <c:v>15.7</c:v>
                </c:pt>
                <c:pt idx="32">
                  <c:v>10.199999999999999</c:v>
                </c:pt>
              </c:numCache>
            </c:numRef>
          </c:yVal>
          <c:smooth val="0"/>
          <c:extLst>
            <c:ext xmlns:c16="http://schemas.microsoft.com/office/drawing/2014/chart" uri="{C3380CC4-5D6E-409C-BE32-E72D297353CC}">
              <c16:uniqueId val="{00000013-730D-4A05-961D-227F9A28CCB1}"/>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大規模な令和元年度災害復旧事業</a:t>
          </a:r>
          <a:r>
            <a:rPr kumimoji="1" lang="ja-JP" altLang="ja-JP" sz="1100" b="0" i="0" baseline="0">
              <a:solidFill>
                <a:schemeClr val="dk1"/>
              </a:solidFill>
              <a:effectLst/>
              <a:latin typeface="+mn-lt"/>
              <a:ea typeface="+mn-ea"/>
              <a:cs typeface="+mn-cs"/>
            </a:rPr>
            <a:t>の償還開始に伴い、償還金は元金</a:t>
          </a:r>
          <a:r>
            <a:rPr kumimoji="1" lang="en-US" altLang="ja-JP" sz="1100" b="0" i="0" baseline="0">
              <a:solidFill>
                <a:schemeClr val="dk1"/>
              </a:solidFill>
              <a:effectLst/>
              <a:latin typeface="+mn-lt"/>
              <a:ea typeface="+mn-ea"/>
              <a:cs typeface="+mn-cs"/>
            </a:rPr>
            <a:t>16,975</a:t>
          </a:r>
          <a:r>
            <a:rPr kumimoji="1" lang="ja-JP" altLang="ja-JP" sz="1100" b="0" i="0" baseline="0">
              <a:solidFill>
                <a:schemeClr val="dk1"/>
              </a:solidFill>
              <a:effectLst/>
              <a:latin typeface="+mn-lt"/>
              <a:ea typeface="+mn-ea"/>
              <a:cs typeface="+mn-cs"/>
            </a:rPr>
            <a:t>千円増額、利子が</a:t>
          </a:r>
          <a:r>
            <a:rPr kumimoji="1" lang="en-US" altLang="ja-JP" sz="1100" b="0" i="0" baseline="0">
              <a:solidFill>
                <a:schemeClr val="dk1"/>
              </a:solidFill>
              <a:effectLst/>
              <a:latin typeface="+mn-lt"/>
              <a:ea typeface="+mn-ea"/>
              <a:cs typeface="+mn-cs"/>
            </a:rPr>
            <a:t>1,654</a:t>
          </a:r>
          <a:r>
            <a:rPr kumimoji="1" lang="ja-JP" altLang="ja-JP" sz="1100" b="0" i="0" baseline="0">
              <a:solidFill>
                <a:schemeClr val="dk1"/>
              </a:solidFill>
              <a:effectLst/>
              <a:latin typeface="+mn-lt"/>
              <a:ea typeface="+mn-ea"/>
              <a:cs typeface="+mn-cs"/>
            </a:rPr>
            <a:t>千円の減額で合計</a:t>
          </a:r>
          <a:r>
            <a:rPr kumimoji="1" lang="en-US" altLang="ja-JP" sz="1100" b="0" i="0" baseline="0">
              <a:solidFill>
                <a:schemeClr val="dk1"/>
              </a:solidFill>
              <a:effectLst/>
              <a:latin typeface="+mn-lt"/>
              <a:ea typeface="+mn-ea"/>
              <a:cs typeface="+mn-cs"/>
            </a:rPr>
            <a:t>15,321</a:t>
          </a:r>
          <a:r>
            <a:rPr kumimoji="1" lang="ja-JP" altLang="ja-JP" sz="1100" b="0" i="0" baseline="0">
              <a:solidFill>
                <a:schemeClr val="dk1"/>
              </a:solidFill>
              <a:effectLst/>
              <a:latin typeface="+mn-lt"/>
              <a:ea typeface="+mn-ea"/>
              <a:cs typeface="+mn-cs"/>
            </a:rPr>
            <a:t>千円の増額となった。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大型事業（学校跡地跡施設整備、弓道場整備等）に係る償還が開始になることにより実質公債費比率の上昇も予想され、さらに、新公立病院整備等の大型事業も進んでいることから補助制度や基金を効率的に活用し過度に地方債に依存することがない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昨年度に引き続き算定なしとなった。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将来負担額について今年度</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減少となり、充当可能財源等は増加となった。その結果、前年度と比較すると将来負担比率の分子は</a:t>
          </a:r>
          <a:r>
            <a:rPr kumimoji="1" lang="en-US" altLang="ja-JP" sz="1100" b="0" i="0" baseline="0">
              <a:solidFill>
                <a:schemeClr val="dk1"/>
              </a:solidFill>
              <a:effectLst/>
              <a:latin typeface="+mn-lt"/>
              <a:ea typeface="+mn-ea"/>
              <a:cs typeface="+mn-cs"/>
            </a:rPr>
            <a:t>1,848</a:t>
          </a:r>
          <a:r>
            <a:rPr kumimoji="1" lang="ja-JP" altLang="ja-JP" sz="1100" b="0" i="0" baseline="0">
              <a:solidFill>
                <a:schemeClr val="dk1"/>
              </a:solidFill>
              <a:effectLst/>
              <a:latin typeface="+mn-lt"/>
              <a:ea typeface="+mn-ea"/>
              <a:cs typeface="+mn-cs"/>
            </a:rPr>
            <a:t>百万円の減額となった。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年度の充当可能財源として、財政調整基金については</a:t>
          </a:r>
          <a:r>
            <a:rPr kumimoji="1" lang="en-US" altLang="ja-JP" sz="1100" b="0" i="0" baseline="0">
              <a:solidFill>
                <a:schemeClr val="dk1"/>
              </a:solidFill>
              <a:effectLst/>
              <a:latin typeface="+mn-lt"/>
              <a:ea typeface="+mn-ea"/>
              <a:cs typeface="+mn-cs"/>
            </a:rPr>
            <a:t>593,985</a:t>
          </a:r>
          <a:r>
            <a:rPr kumimoji="1" lang="ja-JP" altLang="ja-JP" sz="1100" b="0" i="0" baseline="0">
              <a:solidFill>
                <a:schemeClr val="dk1"/>
              </a:solidFill>
              <a:effectLst/>
              <a:latin typeface="+mn-lt"/>
              <a:ea typeface="+mn-ea"/>
              <a:cs typeface="+mn-cs"/>
            </a:rPr>
            <a:t>千円増額、減債基金</a:t>
          </a:r>
          <a:r>
            <a:rPr kumimoji="1" lang="en-US" altLang="ja-JP" sz="1100" b="0" i="0" baseline="0">
              <a:solidFill>
                <a:schemeClr val="dk1"/>
              </a:solidFill>
              <a:effectLst/>
              <a:latin typeface="+mn-lt"/>
              <a:ea typeface="+mn-ea"/>
              <a:cs typeface="+mn-cs"/>
            </a:rPr>
            <a:t>250,604</a:t>
          </a:r>
          <a:r>
            <a:rPr kumimoji="1" lang="ja-JP" altLang="ja-JP" sz="1100" b="0" i="0" baseline="0">
              <a:solidFill>
                <a:schemeClr val="dk1"/>
              </a:solidFill>
              <a:effectLst/>
              <a:latin typeface="+mn-lt"/>
              <a:ea typeface="+mn-ea"/>
              <a:cs typeface="+mn-cs"/>
            </a:rPr>
            <a:t>千円増額、退職基金</a:t>
          </a:r>
          <a:r>
            <a:rPr kumimoji="1" lang="en-US" altLang="ja-JP" sz="1100" b="0" i="0" baseline="0">
              <a:solidFill>
                <a:schemeClr val="dk1"/>
              </a:solidFill>
              <a:effectLst/>
              <a:latin typeface="+mn-lt"/>
              <a:ea typeface="+mn-ea"/>
              <a:cs typeface="+mn-cs"/>
            </a:rPr>
            <a:t>106,226</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充当可能財源の多くは、鉱害復旧施設基金に代表される特定目的基金であるため、引き続き新規発行地方債の抑制を図り、将来世代への負担を先送りすることがないよう努める。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佐賀県多久市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災害復旧事業費に対する国県支出金が想定よりも増えたことや、繰越していた災害復旧事業費が大きく減少したことなどが要因で財政調整基金は</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億円の積立、減債基金</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億円の積立、ふるさと応援寄附額の増加等により、基金全体としては約</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億円の増額となった。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既に実施している大型事業（学校跡地跡施設整備、ごみ処理施設整備等）に係る償還が数年で開始されることから財政調整基金や減債基金の取崩しも予想されるため、中長期的には減少傾向にある。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・鉱害復旧施設基金：臨時石炭鉱害復旧法（昭和</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年法律第</a:t>
          </a:r>
          <a:r>
            <a:rPr kumimoji="1" lang="en-US" altLang="ja-JP" sz="1100" b="0" i="0" baseline="0">
              <a:solidFill>
                <a:schemeClr val="dk1"/>
              </a:solidFill>
              <a:effectLst/>
              <a:latin typeface="+mn-lt"/>
              <a:ea typeface="+mn-ea"/>
              <a:cs typeface="+mn-cs"/>
            </a:rPr>
            <a:t>295</a:t>
          </a:r>
          <a:r>
            <a:rPr kumimoji="1" lang="ja-JP" altLang="ja-JP" sz="1100" b="0" i="0" baseline="0">
              <a:solidFill>
                <a:schemeClr val="dk1"/>
              </a:solidFill>
              <a:effectLst/>
              <a:latin typeface="+mn-lt"/>
              <a:ea typeface="+mn-ea"/>
              <a:cs typeface="+mn-cs"/>
            </a:rPr>
            <a:t>号）に基づき設置された多久市鉱害復旧施設の適正な運用及び管理に関する資金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・福祉振興基金：当市内の団体又は個人が行う福祉振興事業活動を助長し、市民福祉の振興及び高齢者保健福祉の増進を図る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・ふるさと振興基金：令和元年度からふるさと応援寄附の実績が伸びていることにより積立額が増加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・鉱害復旧施設基金：鉱害復旧施設の適正な運用及び管理費用を基金利子額が上回ったことによる差額分の増額</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・環境衛生施設建設基金：旧ごみ処理施設の除却費用として必要額を取崩すことを検討。</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5.9</a:t>
          </a:r>
          <a:r>
            <a:rPr kumimoji="1" lang="ja-JP" altLang="ja-JP" sz="1100" b="0" i="0" baseline="0">
              <a:solidFill>
                <a:schemeClr val="dk1"/>
              </a:solidFill>
              <a:effectLst/>
              <a:latin typeface="+mn-lt"/>
              <a:ea typeface="+mn-ea"/>
              <a:cs typeface="+mn-cs"/>
            </a:rPr>
            <a:t>億円積立てることができた。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大規模災害への備えや人口減少による市税の減等のため、余剰金についてはできる限りで積み立てることとしている。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普通交付税の増による歳入総額の増や歳出の精査による単独費の削減等の要因で、昨年度から</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億円積立てることができた。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今後も償還金が増加するため、基金残高は減少すると予想される。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CEA8FF-CEC4-4C64-A65D-3516A483D0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945F52-BCFE-444D-96AD-AC00200CDF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43905E8-7F3B-4DD1-A3DF-BC4FE5DA238F}"/>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66E5244-CF7C-49A0-812F-EBF8049B4F48}"/>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5AB6F75-4F9B-41E4-BF29-110DEC5A8D0E}"/>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4B33E53-65B2-4299-BE29-F9A70787F4B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1A230A0-F395-41B3-9FC3-9DAAD570F58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6D71AA17-D170-498A-BC03-B5F16F64551A}"/>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EEF4788-80C4-4C14-9AF6-4FCEFA549F0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0FEB5DA-9F0E-4A53-926A-65B091AA2A8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75192BD-7A63-4C83-94A9-5CA951DD6C53}"/>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91520B-B840-4C17-AED0-12319927FEE1}"/>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DE3893-8FAC-48A2-A513-4BDF18E89F6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E41A677-A8ED-4C63-B60B-63F36BB3B7C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1086228-9958-49CA-B13D-05A53C339B0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A935971-2273-44CB-9778-66BE6E01E52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375BC4F-7A3C-4121-B166-8CBF69792E9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BDFA328-80EA-4344-8DCC-4F46E343F01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F116253-A8B2-4B25-8178-6B258008C0D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BB89FDC-4A2B-4D68-904F-50275E14FE9C}"/>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719AFAF-3E48-4F7F-9BF7-03A29224467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84BD408-0235-4846-ACB8-C075CC89B1A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64839EC-BFF8-40B7-8EF2-A2F2C38F675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9274C20-3F12-4566-8F9B-08FA96ECB52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EAAAA37-6110-414E-8402-DCAEBDD9399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1CE5362-9366-4CC2-909B-F9C910D1212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1627131-B735-4A60-A07A-DA7AE2F9EC8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561A96A-DDF5-4F6E-AFF4-AF0918B6968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78E6777-8DFD-4E06-A1E6-DFCE6E3CC64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ECF70D3-5F75-4404-952D-FC9C258F33D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9B79166-5C8B-4407-9BD3-FC1137DCB35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6A53D26-FF13-4D41-9E5C-9248E8A30D3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16609BC-431B-4529-B45A-305F4B239BE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0C45B0B-8A56-4A38-A51C-165307D1BA4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F1C1450-33CC-4233-8B01-83A94AF6EC34}"/>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71633DC-CF1B-4475-87E0-6FB32FDB5C3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17F120D-9CC4-4232-9D62-E9F81162371D}"/>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B335984-E784-4300-B283-66DDDDD5E28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F7F6D37-1FAC-4D79-A32C-565CA7453AB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8491599-1A19-45E3-BAD4-61840295A6E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6D08170-8222-4E60-911B-F27139BF1CEC}"/>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F35DD06-8870-45FE-9C88-054B7F988AE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6DDD771-44E5-4B97-BBE2-8C0A02EA1C8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0440573-629D-466D-ACEC-82D1C00E3FEE}"/>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5901E57-3C39-4542-A982-9A04906A731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378B786-0FEC-4238-B81C-6D19D559754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0D06876-7557-429D-BEF0-542EB5C8D34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D814EAC-93FD-4CDD-B358-CD43CC5B6104}"/>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62E7747-5A2C-4D74-83A3-6A45EF74925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DE5774E-12C7-4640-B790-B4A3B404B0F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31DD0F1-C55C-43A9-AA1A-34B4A44E930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DE02686-5E91-4FFB-8391-9F688BE34279}"/>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EA1CA95-FB8D-46D8-B133-6961C9C71798}"/>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4CE5359-D870-47E5-B410-BB50E5C3947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017D215-B7C2-4C10-8D4D-6AE4DB0FEDE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254A20C-52BE-4606-BC6E-7BA4C5D1C4E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B21F0C9-D88A-4DA7-B249-9E9278FCD45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年度まで類似団体の平均より低い水準だったが、弓道場や北多久公民館建設により平均を上回る状況となった。今後も個別施設計画に基づき適切な施設の維持管理を行っていく予定である。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5262A4A-0648-4ED8-8AF5-2963B3C325A3}"/>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75CAE3C-4F8F-4F14-BBAB-77487DA4A0AA}"/>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F5BF46B-4FBD-4B69-86A1-6496F3D7CEA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A70DD31-B9BC-4098-95F2-0BDACB7350E6}"/>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D04A9A79-0112-4B22-A8AE-FCCD2857377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A8F40BC-F70E-4EB6-A83E-7E07827EB23F}"/>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6763B61-3D62-4772-A3D0-3D0C71292E0A}"/>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B19E492D-7F47-4DD7-AB13-329AED3B3D9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F9FE5629-8AA3-491A-9B91-0AF511785875}"/>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B4F8DB9E-AB3C-4CC3-B06E-BE5D162E237A}"/>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333932B-6EA6-4164-9D95-4D229B17B007}"/>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BB89B31-0F5C-4F04-AD9E-7F45314F3E1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1959F2D-F0F4-4179-8F90-349F94BCB2E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0DE8CCA-5510-4B0B-9091-AE2C2DC350E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740F74CC-2E8A-4377-AF69-7B2E0BCDA2D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414A98F-AA1E-48AA-94A4-E6B4D2F84F6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AB9BA774-72B7-43EA-B9E9-FFC52BB7D9D5}"/>
            </a:ext>
          </a:extLst>
        </xdr:cNvPr>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B4EB1FFE-41DD-4D48-82A4-12CF7FD4D682}"/>
            </a:ext>
          </a:extLst>
        </xdr:cNvPr>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8F8431BD-1CB0-46EB-B418-282F7536C4E8}"/>
            </a:ext>
          </a:extLst>
        </xdr:cNvPr>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CB7CCBD6-0A6D-4CA8-9EF8-2A5CAE954932}"/>
            </a:ext>
          </a:extLst>
        </xdr:cNvPr>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8F6DDE3B-4A88-4986-8BB2-E54BE0CA800A}"/>
            </a:ext>
          </a:extLst>
        </xdr:cNvPr>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108405A8-8A04-4920-B4FE-A9C072B21379}"/>
            </a:ext>
          </a:extLst>
        </xdr:cNvPr>
        <xdr:cNvSpPr txBox="1"/>
      </xdr:nvSpPr>
      <xdr:spPr>
        <a:xfrm>
          <a:off x="4258945" y="592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42ED539C-540B-4AD1-B41F-CAB3C67885C7}"/>
            </a:ext>
          </a:extLst>
        </xdr:cNvPr>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EB2834A3-3E2B-4609-B669-89690D3921CC}"/>
            </a:ext>
          </a:extLst>
        </xdr:cNvPr>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698D82A1-E700-4D37-B5ED-F61E83E0EDB6}"/>
            </a:ext>
          </a:extLst>
        </xdr:cNvPr>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4" name="フローチャート: 判断 83">
          <a:extLst>
            <a:ext uri="{FF2B5EF4-FFF2-40B4-BE49-F238E27FC236}">
              <a16:creationId xmlns:a16="http://schemas.microsoft.com/office/drawing/2014/main" id="{D8CD0F1B-33DC-405F-915A-7887C556440F}"/>
            </a:ext>
          </a:extLst>
        </xdr:cNvPr>
        <xdr:cNvSpPr/>
      </xdr:nvSpPr>
      <xdr:spPr>
        <a:xfrm>
          <a:off x="219646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70273</xdr:rowOff>
    </xdr:from>
    <xdr:to>
      <xdr:col>7</xdr:col>
      <xdr:colOff>187325</xdr:colOff>
      <xdr:row>31</xdr:row>
      <xdr:rowOff>423</xdr:rowOff>
    </xdr:to>
    <xdr:sp macro="" textlink="">
      <xdr:nvSpPr>
        <xdr:cNvPr id="85" name="フローチャート: 判断 84">
          <a:extLst>
            <a:ext uri="{FF2B5EF4-FFF2-40B4-BE49-F238E27FC236}">
              <a16:creationId xmlns:a16="http://schemas.microsoft.com/office/drawing/2014/main" id="{06AEAEB4-B56A-4F5C-A6AD-2AC8A2EA89DB}"/>
            </a:ext>
          </a:extLst>
        </xdr:cNvPr>
        <xdr:cNvSpPr/>
      </xdr:nvSpPr>
      <xdr:spPr>
        <a:xfrm>
          <a:off x="1525905" y="58690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5559E31-A5B9-4E00-8920-AEB5E821222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7177A4B-B65B-4180-8905-BEC5331D574C}"/>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38F7BC9-19DA-4CCD-A786-4DDC4524D9A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1146684-81B5-4F68-A762-B446BB05276D}"/>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FCC7B31-CF70-4229-995F-FF89EBF01DD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91" name="楕円 90">
          <a:extLst>
            <a:ext uri="{FF2B5EF4-FFF2-40B4-BE49-F238E27FC236}">
              <a16:creationId xmlns:a16="http://schemas.microsoft.com/office/drawing/2014/main" id="{42474876-5D87-4C01-A2D6-27D5A26FBA5B}"/>
            </a:ext>
          </a:extLst>
        </xdr:cNvPr>
        <xdr:cNvSpPr/>
      </xdr:nvSpPr>
      <xdr:spPr>
        <a:xfrm>
          <a:off x="4157345" y="5879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103945</xdr:rowOff>
    </xdr:from>
    <xdr:ext cx="405111" cy="259045"/>
    <xdr:sp macro="" textlink="">
      <xdr:nvSpPr>
        <xdr:cNvPr id="92" name="有形固定資産減価償却率該当値テキスト">
          <a:extLst>
            <a:ext uri="{FF2B5EF4-FFF2-40B4-BE49-F238E27FC236}">
              <a16:creationId xmlns:a16="http://schemas.microsoft.com/office/drawing/2014/main" id="{35064513-A4EA-4A65-9257-416652B7FD76}"/>
            </a:ext>
          </a:extLst>
        </xdr:cNvPr>
        <xdr:cNvSpPr txBox="1"/>
      </xdr:nvSpPr>
      <xdr:spPr>
        <a:xfrm>
          <a:off x="4258945" y="5735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122449</xdr:rowOff>
    </xdr:from>
    <xdr:to>
      <xdr:col>19</xdr:col>
      <xdr:colOff>187325</xdr:colOff>
      <xdr:row>31</xdr:row>
      <xdr:rowOff>52599</xdr:rowOff>
    </xdr:to>
    <xdr:sp macro="" textlink="">
      <xdr:nvSpPr>
        <xdr:cNvPr id="93" name="楕円 92">
          <a:extLst>
            <a:ext uri="{FF2B5EF4-FFF2-40B4-BE49-F238E27FC236}">
              <a16:creationId xmlns:a16="http://schemas.microsoft.com/office/drawing/2014/main" id="{A4FCA334-8190-423C-90B4-CE934E91F124}"/>
            </a:ext>
          </a:extLst>
        </xdr:cNvPr>
        <xdr:cNvSpPr/>
      </xdr:nvSpPr>
      <xdr:spPr>
        <a:xfrm>
          <a:off x="3537585" y="5921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31</xdr:row>
      <xdr:rowOff>1799</xdr:rowOff>
    </xdr:to>
    <xdr:cxnSp macro="">
      <xdr:nvCxnSpPr>
        <xdr:cNvPr id="94" name="直線コネクタ 93">
          <a:extLst>
            <a:ext uri="{FF2B5EF4-FFF2-40B4-BE49-F238E27FC236}">
              <a16:creationId xmlns:a16="http://schemas.microsoft.com/office/drawing/2014/main" id="{23A831DF-BFB3-4CF6-98C2-C57F90EE99B1}"/>
            </a:ext>
          </a:extLst>
        </xdr:cNvPr>
        <xdr:cNvCxnSpPr/>
      </xdr:nvCxnSpPr>
      <xdr:spPr>
        <a:xfrm flipV="1">
          <a:off x="3588385" y="5930688"/>
          <a:ext cx="619760" cy="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95" name="楕円 94">
          <a:extLst>
            <a:ext uri="{FF2B5EF4-FFF2-40B4-BE49-F238E27FC236}">
              <a16:creationId xmlns:a16="http://schemas.microsoft.com/office/drawing/2014/main" id="{C5488D47-5A06-4BCA-B97A-E76A90B67E6A}"/>
            </a:ext>
          </a:extLst>
        </xdr:cNvPr>
        <xdr:cNvSpPr/>
      </xdr:nvSpPr>
      <xdr:spPr>
        <a:xfrm>
          <a:off x="286702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xdr:rowOff>
    </xdr:from>
    <xdr:to>
      <xdr:col>19</xdr:col>
      <xdr:colOff>136525</xdr:colOff>
      <xdr:row>31</xdr:row>
      <xdr:rowOff>35983</xdr:rowOff>
    </xdr:to>
    <xdr:cxnSp macro="">
      <xdr:nvCxnSpPr>
        <xdr:cNvPr id="96" name="直線コネクタ 95">
          <a:extLst>
            <a:ext uri="{FF2B5EF4-FFF2-40B4-BE49-F238E27FC236}">
              <a16:creationId xmlns:a16="http://schemas.microsoft.com/office/drawing/2014/main" id="{2743880D-4B34-4548-94FB-8D5548B6B44D}"/>
            </a:ext>
          </a:extLst>
        </xdr:cNvPr>
        <xdr:cNvCxnSpPr/>
      </xdr:nvCxnSpPr>
      <xdr:spPr>
        <a:xfrm flipV="1">
          <a:off x="2917825" y="5968259"/>
          <a:ext cx="67056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133244</xdr:rowOff>
    </xdr:from>
    <xdr:to>
      <xdr:col>11</xdr:col>
      <xdr:colOff>187325</xdr:colOff>
      <xdr:row>31</xdr:row>
      <xdr:rowOff>63394</xdr:rowOff>
    </xdr:to>
    <xdr:sp macro="" textlink="">
      <xdr:nvSpPr>
        <xdr:cNvPr id="97" name="楕円 96">
          <a:extLst>
            <a:ext uri="{FF2B5EF4-FFF2-40B4-BE49-F238E27FC236}">
              <a16:creationId xmlns:a16="http://schemas.microsoft.com/office/drawing/2014/main" id="{645FD98D-67E9-4ADF-9C38-4921B6CFA80B}"/>
            </a:ext>
          </a:extLst>
        </xdr:cNvPr>
        <xdr:cNvSpPr/>
      </xdr:nvSpPr>
      <xdr:spPr>
        <a:xfrm>
          <a:off x="2196465" y="5932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xdr:rowOff>
    </xdr:from>
    <xdr:to>
      <xdr:col>15</xdr:col>
      <xdr:colOff>136525</xdr:colOff>
      <xdr:row>31</xdr:row>
      <xdr:rowOff>35983</xdr:rowOff>
    </xdr:to>
    <xdr:cxnSp macro="">
      <xdr:nvCxnSpPr>
        <xdr:cNvPr id="98" name="直線コネクタ 97">
          <a:extLst>
            <a:ext uri="{FF2B5EF4-FFF2-40B4-BE49-F238E27FC236}">
              <a16:creationId xmlns:a16="http://schemas.microsoft.com/office/drawing/2014/main" id="{43DBAC4F-728F-470B-8EC7-3738E4C7B884}"/>
            </a:ext>
          </a:extLst>
        </xdr:cNvPr>
        <xdr:cNvCxnSpPr/>
      </xdr:nvCxnSpPr>
      <xdr:spPr>
        <a:xfrm>
          <a:off x="2247265" y="5979054"/>
          <a:ext cx="67056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108056</xdr:rowOff>
    </xdr:from>
    <xdr:to>
      <xdr:col>7</xdr:col>
      <xdr:colOff>187325</xdr:colOff>
      <xdr:row>31</xdr:row>
      <xdr:rowOff>38206</xdr:rowOff>
    </xdr:to>
    <xdr:sp macro="" textlink="">
      <xdr:nvSpPr>
        <xdr:cNvPr id="99" name="楕円 98">
          <a:extLst>
            <a:ext uri="{FF2B5EF4-FFF2-40B4-BE49-F238E27FC236}">
              <a16:creationId xmlns:a16="http://schemas.microsoft.com/office/drawing/2014/main" id="{754EF0E4-1E94-4F12-88D1-31A94562CC70}"/>
            </a:ext>
          </a:extLst>
        </xdr:cNvPr>
        <xdr:cNvSpPr/>
      </xdr:nvSpPr>
      <xdr:spPr>
        <a:xfrm>
          <a:off x="1525905" y="5906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158856</xdr:rowOff>
    </xdr:from>
    <xdr:to>
      <xdr:col>11</xdr:col>
      <xdr:colOff>136525</xdr:colOff>
      <xdr:row>31</xdr:row>
      <xdr:rowOff>12594</xdr:rowOff>
    </xdr:to>
    <xdr:cxnSp macro="">
      <xdr:nvCxnSpPr>
        <xdr:cNvPr id="100" name="直線コネクタ 99">
          <a:extLst>
            <a:ext uri="{FF2B5EF4-FFF2-40B4-BE49-F238E27FC236}">
              <a16:creationId xmlns:a16="http://schemas.microsoft.com/office/drawing/2014/main" id="{D111B70A-D333-416E-9D56-FA076725B5AA}"/>
            </a:ext>
          </a:extLst>
        </xdr:cNvPr>
        <xdr:cNvCxnSpPr/>
      </xdr:nvCxnSpPr>
      <xdr:spPr>
        <a:xfrm>
          <a:off x="1576705" y="5957676"/>
          <a:ext cx="67056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51FAD47B-D578-45E3-867F-C265A6B6423B}"/>
            </a:ext>
          </a:extLst>
        </xdr:cNvPr>
        <xdr:cNvSpPr txBox="1"/>
      </xdr:nvSpPr>
      <xdr:spPr>
        <a:xfrm>
          <a:off x="3395989" y="603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99CD7A42-40D3-4CAB-86D8-F2CC1F619A63}"/>
            </a:ext>
          </a:extLst>
        </xdr:cNvPr>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103" name="n_3aveValue有形固定資産減価償却率">
          <a:extLst>
            <a:ext uri="{FF2B5EF4-FFF2-40B4-BE49-F238E27FC236}">
              <a16:creationId xmlns:a16="http://schemas.microsoft.com/office/drawing/2014/main" id="{77FD83F5-6FF7-49F2-A1F0-C7918B628777}"/>
            </a:ext>
          </a:extLst>
        </xdr:cNvPr>
        <xdr:cNvSpPr txBox="1"/>
      </xdr:nvSpPr>
      <xdr:spPr>
        <a:xfrm>
          <a:off x="206756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16950</xdr:rowOff>
    </xdr:from>
    <xdr:ext cx="405111" cy="259045"/>
    <xdr:sp macro="" textlink="">
      <xdr:nvSpPr>
        <xdr:cNvPr id="104" name="n_4aveValue有形固定資産減価償却率">
          <a:extLst>
            <a:ext uri="{FF2B5EF4-FFF2-40B4-BE49-F238E27FC236}">
              <a16:creationId xmlns:a16="http://schemas.microsoft.com/office/drawing/2014/main" id="{017CDF16-4EFF-48FA-B220-4C07B02C356C}"/>
            </a:ext>
          </a:extLst>
        </xdr:cNvPr>
        <xdr:cNvSpPr txBox="1"/>
      </xdr:nvSpPr>
      <xdr:spPr>
        <a:xfrm>
          <a:off x="1397009" y="5648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69126</xdr:rowOff>
    </xdr:from>
    <xdr:ext cx="405111" cy="259045"/>
    <xdr:sp macro="" textlink="">
      <xdr:nvSpPr>
        <xdr:cNvPr id="105" name="n_1mainValue有形固定資産減価償却率">
          <a:extLst>
            <a:ext uri="{FF2B5EF4-FFF2-40B4-BE49-F238E27FC236}">
              <a16:creationId xmlns:a16="http://schemas.microsoft.com/office/drawing/2014/main" id="{4C3E802B-93BC-4095-9931-FBCA7A59A662}"/>
            </a:ext>
          </a:extLst>
        </xdr:cNvPr>
        <xdr:cNvSpPr txBox="1"/>
      </xdr:nvSpPr>
      <xdr:spPr>
        <a:xfrm>
          <a:off x="3395989" y="570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77910</xdr:rowOff>
    </xdr:from>
    <xdr:ext cx="405111" cy="259045"/>
    <xdr:sp macro="" textlink="">
      <xdr:nvSpPr>
        <xdr:cNvPr id="106" name="n_2mainValue有形固定資産減価償却率">
          <a:extLst>
            <a:ext uri="{FF2B5EF4-FFF2-40B4-BE49-F238E27FC236}">
              <a16:creationId xmlns:a16="http://schemas.microsoft.com/office/drawing/2014/main" id="{2F0059AC-9637-45F9-AF88-559754DD3E1E}"/>
            </a:ext>
          </a:extLst>
        </xdr:cNvPr>
        <xdr:cNvSpPr txBox="1"/>
      </xdr:nvSpPr>
      <xdr:spPr>
        <a:xfrm>
          <a:off x="2738129" y="604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54521</xdr:rowOff>
    </xdr:from>
    <xdr:ext cx="405111" cy="259045"/>
    <xdr:sp macro="" textlink="">
      <xdr:nvSpPr>
        <xdr:cNvPr id="107" name="n_3mainValue有形固定資産減価償却率">
          <a:extLst>
            <a:ext uri="{FF2B5EF4-FFF2-40B4-BE49-F238E27FC236}">
              <a16:creationId xmlns:a16="http://schemas.microsoft.com/office/drawing/2014/main" id="{174D113B-D1CD-43F3-BD70-1D063A5890CB}"/>
            </a:ext>
          </a:extLst>
        </xdr:cNvPr>
        <xdr:cNvSpPr txBox="1"/>
      </xdr:nvSpPr>
      <xdr:spPr>
        <a:xfrm>
          <a:off x="2067569" y="602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29333</xdr:rowOff>
    </xdr:from>
    <xdr:ext cx="405111" cy="259045"/>
    <xdr:sp macro="" textlink="">
      <xdr:nvSpPr>
        <xdr:cNvPr id="108" name="n_4mainValue有形固定資産減価償却率">
          <a:extLst>
            <a:ext uri="{FF2B5EF4-FFF2-40B4-BE49-F238E27FC236}">
              <a16:creationId xmlns:a16="http://schemas.microsoft.com/office/drawing/2014/main" id="{358A91D5-18DC-4FC5-930B-1AA7D8E74132}"/>
            </a:ext>
          </a:extLst>
        </xdr:cNvPr>
        <xdr:cNvSpPr txBox="1"/>
      </xdr:nvSpPr>
      <xdr:spPr>
        <a:xfrm>
          <a:off x="1397009" y="5995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7DB5498-5310-4F4C-A1C3-A39027BEDB1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BA50A1D-4509-4642-AA49-6AA8C309401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1060FAA-6A65-4A01-9A29-74F89483CD75}"/>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CD8EC7E2-998D-4ADE-801F-B3630AD7896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E452E948-2E66-45FB-AF51-12E6D57B4CE6}"/>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41B11CF-CC0E-4609-B2FB-97E3CD804EF2}"/>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1EB0DF4-C32B-4CBC-8ED5-24EDF1C0AC3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05F5E83-FC67-49B0-BBCF-E4ED7CD1ED0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40AB0FF-15BA-47BF-99C7-0AA4AC99FE3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51FFD11-B187-4C10-B19C-ECACDF05716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799ADD-F03A-4A69-B9D1-765C26D5631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C42F7909-EBD5-4932-AD6D-FABD1AD1009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15408D85-BC04-443C-9A5D-3B23E8915039}"/>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令和元年度をピークに改善しており、令和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年度以降は類似団体より低い水準で推移している。今後さらに大型事業が計画されているので、引き続き適正な財政運営に努めていく。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A34EE4E-BEE5-45FC-A550-6CAEE8A42A91}"/>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E5B420B-E7F3-4A8D-B9F3-D8312B273B8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59D5CBF-E7AD-41F5-AD9D-BFAA6A5FF2A8}"/>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8F604B1-2FFA-4419-BBA3-06EB83DCF593}"/>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ED4582C-13CA-45D8-9D92-AD3D871943E7}"/>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3D50107-6DF7-42AA-8C69-5AAAE6C554AD}"/>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5260317D-F02A-4A57-832D-2B5152A7C704}"/>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AA4A107-4543-4023-890D-30D61A1B493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B5B46C89-96B6-46BE-8509-238B6FDEC3A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7A7DA2FB-6828-49E4-8D17-E096F0E5AC7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861B31B-2834-486F-BADE-199C274EEBC7}"/>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67ED08D2-1BEB-4ED8-8B4F-415D4490055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4E0AE730-C0C0-44AD-A01C-EBCB37EB767A}"/>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5A55C769-CB39-4930-A40A-82F3C6483DF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6770E6B-BB04-4066-A045-11D29E8967D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A6DECD5E-1411-4E31-9B4B-5D27CB1529E9}"/>
            </a:ext>
          </a:extLst>
        </xdr:cNvPr>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2900B674-B102-411F-A345-E8A4EF522298}"/>
            </a:ext>
          </a:extLst>
        </xdr:cNvPr>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190EE9E9-5920-4E16-9A51-4AFFBA5372D8}"/>
            </a:ext>
          </a:extLst>
        </xdr:cNvPr>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696B60F-38FB-4175-A236-86C9B93D1EA1}"/>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72C05253-8743-435F-9209-AB39B15BBF81}"/>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855464E5-C09C-4CC7-BE66-909B9E7A9EBB}"/>
            </a:ext>
          </a:extLst>
        </xdr:cNvPr>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E445F5E5-945B-465B-9508-F4CAA1EE7E52}"/>
            </a:ext>
          </a:extLst>
        </xdr:cNvPr>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5926BFA7-B590-4F6C-A6E6-29915320EAE6}"/>
            </a:ext>
          </a:extLst>
        </xdr:cNvPr>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B68074A6-5514-4BBE-807D-8D25F9088C98}"/>
            </a:ext>
          </a:extLst>
        </xdr:cNvPr>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146" name="フローチャート: 判断 145">
          <a:extLst>
            <a:ext uri="{FF2B5EF4-FFF2-40B4-BE49-F238E27FC236}">
              <a16:creationId xmlns:a16="http://schemas.microsoft.com/office/drawing/2014/main" id="{27E7DEB5-3100-4C9B-8F54-F16E51DD6C67}"/>
            </a:ext>
          </a:extLst>
        </xdr:cNvPr>
        <xdr:cNvSpPr/>
      </xdr:nvSpPr>
      <xdr:spPr>
        <a:xfrm>
          <a:off x="11017885" y="5924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47" name="フローチャート: 判断 146">
          <a:extLst>
            <a:ext uri="{FF2B5EF4-FFF2-40B4-BE49-F238E27FC236}">
              <a16:creationId xmlns:a16="http://schemas.microsoft.com/office/drawing/2014/main" id="{3BC5FA00-976E-427F-AC8F-31E4235F2262}"/>
            </a:ext>
          </a:extLst>
        </xdr:cNvPr>
        <xdr:cNvSpPr/>
      </xdr:nvSpPr>
      <xdr:spPr>
        <a:xfrm>
          <a:off x="10347325" y="59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811F72B-DDA9-4A47-B201-EF02D83DA40A}"/>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E4C6D79-46B1-4E2F-A80B-0029FF91FB6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17D5FDF-F015-428A-838B-12C6E39CF2CB}"/>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13C1E16-E5A3-4E33-B6B6-AAEED146D8C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51D4C57-4D56-47DE-B4C0-0FB4A7466354}"/>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117990</xdr:rowOff>
    </xdr:from>
    <xdr:to>
      <xdr:col>76</xdr:col>
      <xdr:colOff>73025</xdr:colOff>
      <xdr:row>29</xdr:row>
      <xdr:rowOff>48140</xdr:rowOff>
    </xdr:to>
    <xdr:sp macro="" textlink="">
      <xdr:nvSpPr>
        <xdr:cNvPr id="153" name="楕円 152">
          <a:extLst>
            <a:ext uri="{FF2B5EF4-FFF2-40B4-BE49-F238E27FC236}">
              <a16:creationId xmlns:a16="http://schemas.microsoft.com/office/drawing/2014/main" id="{9311C319-EF99-43C9-8BDB-3BA686DD4501}"/>
            </a:ext>
          </a:extLst>
        </xdr:cNvPr>
        <xdr:cNvSpPr/>
      </xdr:nvSpPr>
      <xdr:spPr>
        <a:xfrm>
          <a:off x="13001625" y="558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140867</xdr:rowOff>
    </xdr:from>
    <xdr:ext cx="469744" cy="259045"/>
    <xdr:sp macro="" textlink="">
      <xdr:nvSpPr>
        <xdr:cNvPr id="154" name="債務償還比率該当値テキスト">
          <a:extLst>
            <a:ext uri="{FF2B5EF4-FFF2-40B4-BE49-F238E27FC236}">
              <a16:creationId xmlns:a16="http://schemas.microsoft.com/office/drawing/2014/main" id="{190055F6-F239-4D85-ACB7-6D707E457D7D}"/>
            </a:ext>
          </a:extLst>
        </xdr:cNvPr>
        <xdr:cNvSpPr txBox="1"/>
      </xdr:nvSpPr>
      <xdr:spPr>
        <a:xfrm>
          <a:off x="13080365" y="543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54610</xdr:rowOff>
    </xdr:from>
    <xdr:to>
      <xdr:col>72</xdr:col>
      <xdr:colOff>123825</xdr:colOff>
      <xdr:row>29</xdr:row>
      <xdr:rowOff>156210</xdr:rowOff>
    </xdr:to>
    <xdr:sp macro="" textlink="">
      <xdr:nvSpPr>
        <xdr:cNvPr id="155" name="楕円 154">
          <a:extLst>
            <a:ext uri="{FF2B5EF4-FFF2-40B4-BE49-F238E27FC236}">
              <a16:creationId xmlns:a16="http://schemas.microsoft.com/office/drawing/2014/main" id="{48C152C3-74D0-4DBB-B9D1-DB2B3B6826EB}"/>
            </a:ext>
          </a:extLst>
        </xdr:cNvPr>
        <xdr:cNvSpPr/>
      </xdr:nvSpPr>
      <xdr:spPr>
        <a:xfrm>
          <a:off x="12359005"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168790</xdr:rowOff>
    </xdr:from>
    <xdr:to>
      <xdr:col>76</xdr:col>
      <xdr:colOff>22225</xdr:colOff>
      <xdr:row>29</xdr:row>
      <xdr:rowOff>105410</xdr:rowOff>
    </xdr:to>
    <xdr:cxnSp macro="">
      <xdr:nvCxnSpPr>
        <xdr:cNvPr id="156" name="直線コネクタ 155">
          <a:extLst>
            <a:ext uri="{FF2B5EF4-FFF2-40B4-BE49-F238E27FC236}">
              <a16:creationId xmlns:a16="http://schemas.microsoft.com/office/drawing/2014/main" id="{F3A77A72-A070-443D-BFEC-4D3FD64211B2}"/>
            </a:ext>
          </a:extLst>
        </xdr:cNvPr>
        <xdr:cNvCxnSpPr/>
      </xdr:nvCxnSpPr>
      <xdr:spPr>
        <a:xfrm flipV="1">
          <a:off x="12409805" y="5632330"/>
          <a:ext cx="61976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116262</xdr:rowOff>
    </xdr:from>
    <xdr:to>
      <xdr:col>68</xdr:col>
      <xdr:colOff>123825</xdr:colOff>
      <xdr:row>30</xdr:row>
      <xdr:rowOff>46412</xdr:rowOff>
    </xdr:to>
    <xdr:sp macro="" textlink="">
      <xdr:nvSpPr>
        <xdr:cNvPr id="157" name="楕円 156">
          <a:extLst>
            <a:ext uri="{FF2B5EF4-FFF2-40B4-BE49-F238E27FC236}">
              <a16:creationId xmlns:a16="http://schemas.microsoft.com/office/drawing/2014/main" id="{3C839E60-1C45-4230-9197-2F522CF43DDF}"/>
            </a:ext>
          </a:extLst>
        </xdr:cNvPr>
        <xdr:cNvSpPr/>
      </xdr:nvSpPr>
      <xdr:spPr>
        <a:xfrm>
          <a:off x="11688445" y="574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105410</xdr:rowOff>
    </xdr:from>
    <xdr:to>
      <xdr:col>72</xdr:col>
      <xdr:colOff>73025</xdr:colOff>
      <xdr:row>29</xdr:row>
      <xdr:rowOff>167062</xdr:rowOff>
    </xdr:to>
    <xdr:cxnSp macro="">
      <xdr:nvCxnSpPr>
        <xdr:cNvPr id="158" name="直線コネクタ 157">
          <a:extLst>
            <a:ext uri="{FF2B5EF4-FFF2-40B4-BE49-F238E27FC236}">
              <a16:creationId xmlns:a16="http://schemas.microsoft.com/office/drawing/2014/main" id="{A575B4B3-5724-449E-BD26-BDC4C9070D2D}"/>
            </a:ext>
          </a:extLst>
        </xdr:cNvPr>
        <xdr:cNvCxnSpPr/>
      </xdr:nvCxnSpPr>
      <xdr:spPr>
        <a:xfrm flipV="1">
          <a:off x="11739245" y="5736590"/>
          <a:ext cx="67056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158743</xdr:rowOff>
    </xdr:from>
    <xdr:to>
      <xdr:col>64</xdr:col>
      <xdr:colOff>123825</xdr:colOff>
      <xdr:row>32</xdr:row>
      <xdr:rowOff>88893</xdr:rowOff>
    </xdr:to>
    <xdr:sp macro="" textlink="">
      <xdr:nvSpPr>
        <xdr:cNvPr id="159" name="楕円 158">
          <a:extLst>
            <a:ext uri="{FF2B5EF4-FFF2-40B4-BE49-F238E27FC236}">
              <a16:creationId xmlns:a16="http://schemas.microsoft.com/office/drawing/2014/main" id="{2D523B1B-F28C-441F-98B2-373706981FA3}"/>
            </a:ext>
          </a:extLst>
        </xdr:cNvPr>
        <xdr:cNvSpPr/>
      </xdr:nvSpPr>
      <xdr:spPr>
        <a:xfrm>
          <a:off x="11017885" y="6125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167062</xdr:rowOff>
    </xdr:from>
    <xdr:to>
      <xdr:col>68</xdr:col>
      <xdr:colOff>73025</xdr:colOff>
      <xdr:row>32</xdr:row>
      <xdr:rowOff>38093</xdr:rowOff>
    </xdr:to>
    <xdr:cxnSp macro="">
      <xdr:nvCxnSpPr>
        <xdr:cNvPr id="160" name="直線コネクタ 159">
          <a:extLst>
            <a:ext uri="{FF2B5EF4-FFF2-40B4-BE49-F238E27FC236}">
              <a16:creationId xmlns:a16="http://schemas.microsoft.com/office/drawing/2014/main" id="{664F9970-8BA2-4AFB-975B-356AEE83A834}"/>
            </a:ext>
          </a:extLst>
        </xdr:cNvPr>
        <xdr:cNvCxnSpPr/>
      </xdr:nvCxnSpPr>
      <xdr:spPr>
        <a:xfrm flipV="1">
          <a:off x="11068685" y="5798242"/>
          <a:ext cx="670560" cy="37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116593</xdr:rowOff>
    </xdr:from>
    <xdr:to>
      <xdr:col>60</xdr:col>
      <xdr:colOff>123825</xdr:colOff>
      <xdr:row>33</xdr:row>
      <xdr:rowOff>46743</xdr:rowOff>
    </xdr:to>
    <xdr:sp macro="" textlink="">
      <xdr:nvSpPr>
        <xdr:cNvPr id="161" name="楕円 160">
          <a:extLst>
            <a:ext uri="{FF2B5EF4-FFF2-40B4-BE49-F238E27FC236}">
              <a16:creationId xmlns:a16="http://schemas.microsoft.com/office/drawing/2014/main" id="{770BEFE9-0337-49DE-89DB-939A39920E9E}"/>
            </a:ext>
          </a:extLst>
        </xdr:cNvPr>
        <xdr:cNvSpPr/>
      </xdr:nvSpPr>
      <xdr:spPr>
        <a:xfrm>
          <a:off x="10347325" y="6250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38093</xdr:rowOff>
    </xdr:from>
    <xdr:to>
      <xdr:col>64</xdr:col>
      <xdr:colOff>73025</xdr:colOff>
      <xdr:row>32</xdr:row>
      <xdr:rowOff>167393</xdr:rowOff>
    </xdr:to>
    <xdr:cxnSp macro="">
      <xdr:nvCxnSpPr>
        <xdr:cNvPr id="162" name="直線コネクタ 161">
          <a:extLst>
            <a:ext uri="{FF2B5EF4-FFF2-40B4-BE49-F238E27FC236}">
              <a16:creationId xmlns:a16="http://schemas.microsoft.com/office/drawing/2014/main" id="{2574BF40-BBA6-4A15-BAD3-96BFC2325754}"/>
            </a:ext>
          </a:extLst>
        </xdr:cNvPr>
        <xdr:cNvCxnSpPr/>
      </xdr:nvCxnSpPr>
      <xdr:spPr>
        <a:xfrm flipV="1">
          <a:off x="10398125" y="6172193"/>
          <a:ext cx="670560" cy="1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4DBC3AFC-D63C-4EEC-A0C5-097D9A7DE4DC}"/>
            </a:ext>
          </a:extLst>
        </xdr:cNvPr>
        <xdr:cNvSpPr txBox="1"/>
      </xdr:nvSpPr>
      <xdr:spPr>
        <a:xfrm>
          <a:off x="12185092" y="59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74BEDB76-C4A2-431B-892C-B52A1B8A6B05}"/>
            </a:ext>
          </a:extLst>
        </xdr:cNvPr>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165" name="n_3aveValue債務償還比率">
          <a:extLst>
            <a:ext uri="{FF2B5EF4-FFF2-40B4-BE49-F238E27FC236}">
              <a16:creationId xmlns:a16="http://schemas.microsoft.com/office/drawing/2014/main" id="{9138E32F-3B4F-4950-B6B6-FF11D5565FD5}"/>
            </a:ext>
          </a:extLst>
        </xdr:cNvPr>
        <xdr:cNvSpPr txBox="1"/>
      </xdr:nvSpPr>
      <xdr:spPr>
        <a:xfrm>
          <a:off x="10856672" y="570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66" name="n_4aveValue債務償還比率">
          <a:extLst>
            <a:ext uri="{FF2B5EF4-FFF2-40B4-BE49-F238E27FC236}">
              <a16:creationId xmlns:a16="http://schemas.microsoft.com/office/drawing/2014/main" id="{713B4D37-0AFC-45A8-887B-9951AAE6508F}"/>
            </a:ext>
          </a:extLst>
        </xdr:cNvPr>
        <xdr:cNvSpPr txBox="1"/>
      </xdr:nvSpPr>
      <xdr:spPr>
        <a:xfrm>
          <a:off x="10186112" y="577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1287</xdr:rowOff>
    </xdr:from>
    <xdr:ext cx="469744" cy="259045"/>
    <xdr:sp macro="" textlink="">
      <xdr:nvSpPr>
        <xdr:cNvPr id="167" name="n_1mainValue債務償還比率">
          <a:extLst>
            <a:ext uri="{FF2B5EF4-FFF2-40B4-BE49-F238E27FC236}">
              <a16:creationId xmlns:a16="http://schemas.microsoft.com/office/drawing/2014/main" id="{8E5E0231-00CE-4274-AA68-21B69C69D960}"/>
            </a:ext>
          </a:extLst>
        </xdr:cNvPr>
        <xdr:cNvSpPr txBox="1"/>
      </xdr:nvSpPr>
      <xdr:spPr>
        <a:xfrm>
          <a:off x="12185092"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62939</xdr:rowOff>
    </xdr:from>
    <xdr:ext cx="469744" cy="259045"/>
    <xdr:sp macro="" textlink="">
      <xdr:nvSpPr>
        <xdr:cNvPr id="168" name="n_2mainValue債務償還比率">
          <a:extLst>
            <a:ext uri="{FF2B5EF4-FFF2-40B4-BE49-F238E27FC236}">
              <a16:creationId xmlns:a16="http://schemas.microsoft.com/office/drawing/2014/main" id="{FE6384EC-FB79-4891-B441-64AFE34EE01D}"/>
            </a:ext>
          </a:extLst>
        </xdr:cNvPr>
        <xdr:cNvSpPr txBox="1"/>
      </xdr:nvSpPr>
      <xdr:spPr>
        <a:xfrm>
          <a:off x="11527232" y="552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80020</xdr:rowOff>
    </xdr:from>
    <xdr:ext cx="469744" cy="259045"/>
    <xdr:sp macro="" textlink="">
      <xdr:nvSpPr>
        <xdr:cNvPr id="169" name="n_3mainValue債務償還比率">
          <a:extLst>
            <a:ext uri="{FF2B5EF4-FFF2-40B4-BE49-F238E27FC236}">
              <a16:creationId xmlns:a16="http://schemas.microsoft.com/office/drawing/2014/main" id="{394B04CE-181A-4400-B0A2-00A86B90F1BC}"/>
            </a:ext>
          </a:extLst>
        </xdr:cNvPr>
        <xdr:cNvSpPr txBox="1"/>
      </xdr:nvSpPr>
      <xdr:spPr>
        <a:xfrm>
          <a:off x="10856672" y="62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37870</xdr:rowOff>
    </xdr:from>
    <xdr:ext cx="469744" cy="259045"/>
    <xdr:sp macro="" textlink="">
      <xdr:nvSpPr>
        <xdr:cNvPr id="170" name="n_4mainValue債務償還比率">
          <a:extLst>
            <a:ext uri="{FF2B5EF4-FFF2-40B4-BE49-F238E27FC236}">
              <a16:creationId xmlns:a16="http://schemas.microsoft.com/office/drawing/2014/main" id="{D45B29A5-A70F-43A8-AF61-399FC7469B1E}"/>
            </a:ext>
          </a:extLst>
        </xdr:cNvPr>
        <xdr:cNvSpPr txBox="1"/>
      </xdr:nvSpPr>
      <xdr:spPr>
        <a:xfrm>
          <a:off x="10186112" y="633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BC4DBEC-F698-4BE6-8C6D-F792F9918E4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A88D824-F969-4F47-8C96-4AB12FB33BE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EED1EEF-C2F4-4DAF-B3D0-E76ACBA57CB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C642777-EBDB-4346-A2AB-3D9EB1107F5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19CBF7C-BDAF-4FF3-87D4-FD72FB35429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00FBB48-C9AD-41AF-AEAC-B29C95B4BB9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5928D3-DD00-4216-BE33-A01C80AD46B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21B050-78AC-4D3A-938E-BAA950A36DE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C5D4167-E523-4FD8-8DA4-4168C247E14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C1D5E3-4C94-442B-AD5D-86A28B5E6B8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1D6C94-2509-45D4-8530-ADACDC2EDAC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75891B-EECC-4192-B718-9924196690F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07A812-D22B-47E0-B8E9-CBE94B97CEF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EAC3B4-C2D1-46DD-90B7-98D7FDE858B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9F8F2E-D8FB-4C06-BE15-2E7941C8BB8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9537C4-8D29-4203-9617-E7F22F9C0D7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ECD0CDC-E8C8-478E-8379-B90B06B3963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AA6187-D3B7-4D15-8744-93E35F3775C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1AE662-4A22-4CDD-BDD4-552D895C6CB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62206F-6F9C-4159-8AAC-D143D9DB317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C45EDF7-56DA-4170-A5E3-D92FFEE88E1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1BB48CB-D3B2-4F7F-8FD4-B78C2D2DBB9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8E8B73-43E9-4807-9A17-15736470DFD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79A9D83-1A93-49AE-BA6C-A643D02A608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204C95-3724-470D-B772-4171C2DA0F6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DE3BC3-EA13-4AD5-8184-0177C1E05B8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1E73F1-8C5D-41E4-8E6F-B26BDF7EC48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144D1A1-52B8-45C6-821B-D5F9B5972189}"/>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38FFABF-034A-46AD-9102-3504178DA38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0ED4483-ADB3-4746-8715-A86583413D7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8015F2-9A29-4800-880E-DF822BFACE6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7BBA45-0CCC-4122-93F2-1045181C5A4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D3961B-D269-4006-8187-86717AA24F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1A5702-5FBA-47C4-AC9B-282E67CBA12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6CD2EA-9813-4C80-A9FC-96B5F21EA95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A835E8-6165-4B45-9240-67055F42B5F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A730E10-50F1-45E8-9558-D4D048181F6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EBC957-7897-4B0E-B777-367824526E4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91D260-E9D9-4B66-8382-EBC9B9C53B3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EF63D41-DB0B-4DF6-80A9-BF6D4A0F1DD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57BCD4-FE1C-434A-9E7F-7AFA96DB3B8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F4377C-0CF7-4106-907F-7E4E088CBA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A35FB9-E71E-49BC-8B67-8F723C8034E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D05DFEA-C9D8-425D-B9BA-DD1E8BFD43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4578A04-8213-4EC8-B9A7-4513F139726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C49102-EC7A-4618-A3F3-02500186E77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14150F-805E-4A10-B79E-DE1EB195FE0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4AD792-E343-4C9B-A57E-045667ACF11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FF43A61-FAFF-40B5-9F31-34A438C6A8C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16C4ECA-623F-4ED9-809C-DE38900A9B31}"/>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4AF57F7-9C7C-412F-A293-DF46186110D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17F2A9E-3E14-4F7D-BA08-EC9A85874A4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4665147-8786-4B9C-866B-875765279D2B}"/>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B9AD86C-1A5E-4D73-A8A2-EB03C31EC36D}"/>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48B8C6-C179-4729-9E18-C1D4BBA3EF47}"/>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B84BC4C-8A30-4A14-9FDA-A350452AFA1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CA890B1-23FC-4BEE-BDDC-EA22B11E3EA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7483A46-C099-46AF-B3F4-6719EDFFBBB4}"/>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76F0FA-F0A8-40FF-B53F-61F2C190D14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5E91130-90E6-4E76-AF67-148C536AC7D7}"/>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52A2E58-7BE4-4156-A789-C8E513DB72F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48D2B109-FA27-4842-AC8E-E169B0C113D5}"/>
            </a:ext>
          </a:extLst>
        </xdr:cNvPr>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EC6E2EA0-A125-48FE-A14E-273F292BC999}"/>
            </a:ext>
          </a:extLst>
        </xdr:cNvPr>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B735805D-6B41-4A11-B9E4-904158AE83B6}"/>
            </a:ext>
          </a:extLst>
        </xdr:cNvPr>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5675C862-71AE-44B1-B063-E6AEDAAE31E7}"/>
            </a:ext>
          </a:extLst>
        </xdr:cNvPr>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52115F1-4BA7-4794-A68F-8A3F753FC3A1}"/>
            </a:ext>
          </a:extLst>
        </xdr:cNvPr>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E3D88045-3C86-4351-A7B1-5DA897E88912}"/>
            </a:ext>
          </a:extLst>
        </xdr:cNvPr>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90BF564-E52E-4FAF-A2D3-861E955D7FCC}"/>
            </a:ext>
          </a:extLst>
        </xdr:cNvPr>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5855D47A-8F84-4FBB-BF0A-E4C1D58EE2D7}"/>
            </a:ext>
          </a:extLst>
        </xdr:cNvPr>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47FD467-5818-465B-880E-05492DDBFE81}"/>
            </a:ext>
          </a:extLst>
        </xdr:cNvPr>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213E5C02-0445-406C-86B8-13E1EA549D8D}"/>
            </a:ext>
          </a:extLst>
        </xdr:cNvPr>
        <xdr:cNvSpPr/>
      </xdr:nvSpPr>
      <xdr:spPr>
        <a:xfrm>
          <a:off x="173990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AA854B94-F71F-40EA-8EBC-45E177AA4B96}"/>
            </a:ext>
          </a:extLst>
        </xdr:cNvPr>
        <xdr:cNvSpPr/>
      </xdr:nvSpPr>
      <xdr:spPr>
        <a:xfrm>
          <a:off x="965200" y="6294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C79192-FF0D-4B20-93D2-2B44141C9F5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7F4078C-9713-47F6-86C9-DBDBBEC6C12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06C18E-57A6-4C32-90CE-52641BC3790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D76F552-C9E8-406B-B299-8619505C77C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B8EA27-AB20-40FB-98D9-08866B09D2B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xdr:rowOff>
    </xdr:from>
    <xdr:to>
      <xdr:col>24</xdr:col>
      <xdr:colOff>114300</xdr:colOff>
      <xdr:row>39</xdr:row>
      <xdr:rowOff>113665</xdr:rowOff>
    </xdr:to>
    <xdr:sp macro="" textlink="">
      <xdr:nvSpPr>
        <xdr:cNvPr id="73" name="楕円 72">
          <a:extLst>
            <a:ext uri="{FF2B5EF4-FFF2-40B4-BE49-F238E27FC236}">
              <a16:creationId xmlns:a16="http://schemas.microsoft.com/office/drawing/2014/main" id="{FC5C353F-900E-4021-9621-3F137E643BD8}"/>
            </a:ext>
          </a:extLst>
        </xdr:cNvPr>
        <xdr:cNvSpPr/>
      </xdr:nvSpPr>
      <xdr:spPr>
        <a:xfrm>
          <a:off x="403606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161942</xdr:rowOff>
    </xdr:from>
    <xdr:ext cx="405111" cy="259045"/>
    <xdr:sp macro="" textlink="">
      <xdr:nvSpPr>
        <xdr:cNvPr id="74" name="【道路】&#10;有形固定資産減価償却率該当値テキスト">
          <a:extLst>
            <a:ext uri="{FF2B5EF4-FFF2-40B4-BE49-F238E27FC236}">
              <a16:creationId xmlns:a16="http://schemas.microsoft.com/office/drawing/2014/main" id="{5FC09B5F-735C-4E64-86AC-B237F9A2B607}"/>
            </a:ext>
          </a:extLst>
        </xdr:cNvPr>
        <xdr:cNvSpPr txBox="1"/>
      </xdr:nvSpPr>
      <xdr:spPr>
        <a:xfrm>
          <a:off x="4124960"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a:extLst>
            <a:ext uri="{FF2B5EF4-FFF2-40B4-BE49-F238E27FC236}">
              <a16:creationId xmlns:a16="http://schemas.microsoft.com/office/drawing/2014/main" id="{BCF3DEB6-6F53-4763-B840-AC28B0DA98ED}"/>
            </a:ext>
          </a:extLst>
        </xdr:cNvPr>
        <xdr:cNvSpPr/>
      </xdr:nvSpPr>
      <xdr:spPr>
        <a:xfrm>
          <a:off x="3312160" y="647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62865</xdr:rowOff>
    </xdr:to>
    <xdr:cxnSp macro="">
      <xdr:nvCxnSpPr>
        <xdr:cNvPr id="76" name="直線コネクタ 75">
          <a:extLst>
            <a:ext uri="{FF2B5EF4-FFF2-40B4-BE49-F238E27FC236}">
              <a16:creationId xmlns:a16="http://schemas.microsoft.com/office/drawing/2014/main" id="{CE33AF3B-1232-4581-A152-3237B47BFB5C}"/>
            </a:ext>
          </a:extLst>
        </xdr:cNvPr>
        <xdr:cNvCxnSpPr/>
      </xdr:nvCxnSpPr>
      <xdr:spPr>
        <a:xfrm>
          <a:off x="3355340" y="6530340"/>
          <a:ext cx="7315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82550</xdr:rowOff>
    </xdr:from>
    <xdr:to>
      <xdr:col>15</xdr:col>
      <xdr:colOff>101600</xdr:colOff>
      <xdr:row>39</xdr:row>
      <xdr:rowOff>12700</xdr:rowOff>
    </xdr:to>
    <xdr:sp macro="" textlink="">
      <xdr:nvSpPr>
        <xdr:cNvPr id="77" name="楕円 76">
          <a:extLst>
            <a:ext uri="{FF2B5EF4-FFF2-40B4-BE49-F238E27FC236}">
              <a16:creationId xmlns:a16="http://schemas.microsoft.com/office/drawing/2014/main" id="{851598A1-DDFB-4645-9A4E-F2D092B43CB8}"/>
            </a:ext>
          </a:extLst>
        </xdr:cNvPr>
        <xdr:cNvSpPr/>
      </xdr:nvSpPr>
      <xdr:spPr>
        <a:xfrm>
          <a:off x="251460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133350</xdr:rowOff>
    </xdr:from>
    <xdr:to>
      <xdr:col>19</xdr:col>
      <xdr:colOff>177800</xdr:colOff>
      <xdr:row>38</xdr:row>
      <xdr:rowOff>160020</xdr:rowOff>
    </xdr:to>
    <xdr:cxnSp macro="">
      <xdr:nvCxnSpPr>
        <xdr:cNvPr id="78" name="直線コネクタ 77">
          <a:extLst>
            <a:ext uri="{FF2B5EF4-FFF2-40B4-BE49-F238E27FC236}">
              <a16:creationId xmlns:a16="http://schemas.microsoft.com/office/drawing/2014/main" id="{699F4905-97A3-42EC-97D3-FB902983A51D}"/>
            </a:ext>
          </a:extLst>
        </xdr:cNvPr>
        <xdr:cNvCxnSpPr/>
      </xdr:nvCxnSpPr>
      <xdr:spPr>
        <a:xfrm>
          <a:off x="2565400" y="650367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46355</xdr:rowOff>
    </xdr:from>
    <xdr:to>
      <xdr:col>10</xdr:col>
      <xdr:colOff>165100</xdr:colOff>
      <xdr:row>38</xdr:row>
      <xdr:rowOff>147955</xdr:rowOff>
    </xdr:to>
    <xdr:sp macro="" textlink="">
      <xdr:nvSpPr>
        <xdr:cNvPr id="79" name="楕円 78">
          <a:extLst>
            <a:ext uri="{FF2B5EF4-FFF2-40B4-BE49-F238E27FC236}">
              <a16:creationId xmlns:a16="http://schemas.microsoft.com/office/drawing/2014/main" id="{626A85E0-158A-4912-A4A9-E60881FEBB2B}"/>
            </a:ext>
          </a:extLst>
        </xdr:cNvPr>
        <xdr:cNvSpPr/>
      </xdr:nvSpPr>
      <xdr:spPr>
        <a:xfrm>
          <a:off x="17399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97155</xdr:rowOff>
    </xdr:from>
    <xdr:to>
      <xdr:col>15</xdr:col>
      <xdr:colOff>50800</xdr:colOff>
      <xdr:row>38</xdr:row>
      <xdr:rowOff>133350</xdr:rowOff>
    </xdr:to>
    <xdr:cxnSp macro="">
      <xdr:nvCxnSpPr>
        <xdr:cNvPr id="80" name="直線コネクタ 79">
          <a:extLst>
            <a:ext uri="{FF2B5EF4-FFF2-40B4-BE49-F238E27FC236}">
              <a16:creationId xmlns:a16="http://schemas.microsoft.com/office/drawing/2014/main" id="{E7AF775B-7995-4ADE-88D6-4A4F3DB78F8B}"/>
            </a:ext>
          </a:extLst>
        </xdr:cNvPr>
        <xdr:cNvCxnSpPr/>
      </xdr:nvCxnSpPr>
      <xdr:spPr>
        <a:xfrm>
          <a:off x="1790700" y="646747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1" name="楕円 80">
          <a:extLst>
            <a:ext uri="{FF2B5EF4-FFF2-40B4-BE49-F238E27FC236}">
              <a16:creationId xmlns:a16="http://schemas.microsoft.com/office/drawing/2014/main" id="{FE0FD10A-6E8B-47D8-9CE3-79509AC16B36}"/>
            </a:ext>
          </a:extLst>
        </xdr:cNvPr>
        <xdr:cNvSpPr/>
      </xdr:nvSpPr>
      <xdr:spPr>
        <a:xfrm>
          <a:off x="96520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64770</xdr:rowOff>
    </xdr:from>
    <xdr:to>
      <xdr:col>10</xdr:col>
      <xdr:colOff>114300</xdr:colOff>
      <xdr:row>38</xdr:row>
      <xdr:rowOff>97155</xdr:rowOff>
    </xdr:to>
    <xdr:cxnSp macro="">
      <xdr:nvCxnSpPr>
        <xdr:cNvPr id="82" name="直線コネクタ 81">
          <a:extLst>
            <a:ext uri="{FF2B5EF4-FFF2-40B4-BE49-F238E27FC236}">
              <a16:creationId xmlns:a16="http://schemas.microsoft.com/office/drawing/2014/main" id="{57048E09-AB87-44CE-B561-2677DC71DDA2}"/>
            </a:ext>
          </a:extLst>
        </xdr:cNvPr>
        <xdr:cNvCxnSpPr/>
      </xdr:nvCxnSpPr>
      <xdr:spPr>
        <a:xfrm>
          <a:off x="1008380" y="643509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E43339C5-8D01-4BCE-B68F-E875552832F6}"/>
            </a:ext>
          </a:extLst>
        </xdr:cNvPr>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42AAFEB1-C283-4FAD-930C-92FB9C44F58D}"/>
            </a:ext>
          </a:extLst>
        </xdr:cNvPr>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B83F4287-E6BB-4C5D-8911-16158E5C9150}"/>
            </a:ext>
          </a:extLst>
        </xdr:cNvPr>
        <xdr:cNvSpPr txBox="1"/>
      </xdr:nvSpPr>
      <xdr:spPr>
        <a:xfrm>
          <a:off x="161100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222FCF5D-7B5F-4110-8DFF-A67C59E3DD95}"/>
            </a:ext>
          </a:extLst>
        </xdr:cNvPr>
        <xdr:cNvSpPr txBox="1"/>
      </xdr:nvSpPr>
      <xdr:spPr>
        <a:xfrm>
          <a:off x="83630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道路】&#10;有形固定資産減価償却率">
          <a:extLst>
            <a:ext uri="{FF2B5EF4-FFF2-40B4-BE49-F238E27FC236}">
              <a16:creationId xmlns:a16="http://schemas.microsoft.com/office/drawing/2014/main" id="{68FC9098-5233-4E2C-B9E9-3DDE1FAD3A25}"/>
            </a:ext>
          </a:extLst>
        </xdr:cNvPr>
        <xdr:cNvSpPr txBox="1"/>
      </xdr:nvSpPr>
      <xdr:spPr>
        <a:xfrm>
          <a:off x="317056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3827</xdr:rowOff>
    </xdr:from>
    <xdr:ext cx="405111" cy="259045"/>
    <xdr:sp macro="" textlink="">
      <xdr:nvSpPr>
        <xdr:cNvPr id="88" name="n_2mainValue【道路】&#10;有形固定資産減価償却率">
          <a:extLst>
            <a:ext uri="{FF2B5EF4-FFF2-40B4-BE49-F238E27FC236}">
              <a16:creationId xmlns:a16="http://schemas.microsoft.com/office/drawing/2014/main" id="{6A5B5489-59AD-45C6-A912-27CDA6FD5A12}"/>
            </a:ext>
          </a:extLst>
        </xdr:cNvPr>
        <xdr:cNvSpPr txBox="1"/>
      </xdr:nvSpPr>
      <xdr:spPr>
        <a:xfrm>
          <a:off x="238570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139082</xdr:rowOff>
    </xdr:from>
    <xdr:ext cx="405111" cy="259045"/>
    <xdr:sp macro="" textlink="">
      <xdr:nvSpPr>
        <xdr:cNvPr id="89" name="n_3mainValue【道路】&#10;有形固定資産減価償却率">
          <a:extLst>
            <a:ext uri="{FF2B5EF4-FFF2-40B4-BE49-F238E27FC236}">
              <a16:creationId xmlns:a16="http://schemas.microsoft.com/office/drawing/2014/main" id="{7E34D86A-08DA-425E-A9CE-0DF1B5308D0C}"/>
            </a:ext>
          </a:extLst>
        </xdr:cNvPr>
        <xdr:cNvSpPr txBox="1"/>
      </xdr:nvSpPr>
      <xdr:spPr>
        <a:xfrm>
          <a:off x="161100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90" name="n_4mainValue【道路】&#10;有形固定資産減価償却率">
          <a:extLst>
            <a:ext uri="{FF2B5EF4-FFF2-40B4-BE49-F238E27FC236}">
              <a16:creationId xmlns:a16="http://schemas.microsoft.com/office/drawing/2014/main" id="{6F23E5C9-B232-4B5A-B796-762B4DC992F0}"/>
            </a:ext>
          </a:extLst>
        </xdr:cNvPr>
        <xdr:cNvSpPr txBox="1"/>
      </xdr:nvSpPr>
      <xdr:spPr>
        <a:xfrm>
          <a:off x="8363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8878440-02EF-49AC-A5B8-4C2410009F2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F25A920-7AD7-46C6-AFD4-74C2A852326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343A5B2-6815-4CE1-9F5D-3D09A376183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1287FD-CEA6-4D64-A697-89F77F2D099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014B96A-B6C0-4FBD-9FEE-EED671CBA1C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EAD8263-5698-4EC9-B3B8-C9A62B1677F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268A15C-674C-4981-8698-98D055A4547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8B30E3-E0D0-412F-933A-A29FF450C5D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73809C1-48F9-46F9-8533-977F18AC24EE}"/>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5A0FEFD-8E10-498B-A0E0-C65693B53C6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A683FB8-5C0F-43EA-A53D-0B6CBE83421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12CA088-3E78-413A-981B-1AD826196E9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8B44373-DF1C-4737-8215-AAA7558504C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962B108-DFA1-497A-9A7B-8FC2C9FE76D9}"/>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DEDB1FB-FB58-4E48-8985-C0341AAD65A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8353380-8239-4622-BA0F-EB37189CFF5D}"/>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9942663-6815-4356-8796-4456399BFFE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E064F2A-F28C-4FDF-928A-B34EA839DCE8}"/>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B3F7FD9-1F30-4316-8F24-AADC8C3909E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3B48E58-309B-44AC-8CC0-9AE443C7965F}"/>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A681CEF-47E5-42F5-BE75-2ACA2645FA5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0468947-AD47-44CD-9A7C-82A369FBA163}"/>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BE2EA3A-0418-43CE-8F38-FDA60672A2F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DA61FC2-9F34-444F-8A95-5DFB576CCEA8}"/>
            </a:ext>
          </a:extLst>
        </xdr:cNvPr>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75E6F14D-9852-4414-B147-15CD4AB1B056}"/>
            </a:ext>
          </a:extLst>
        </xdr:cNvPr>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7366BCE-9FDB-49B1-A817-44A798FB535C}"/>
            </a:ext>
          </a:extLst>
        </xdr:cNvPr>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6B3EBF08-9EA0-44ED-B869-99A36F5E1867}"/>
            </a:ext>
          </a:extLst>
        </xdr:cNvPr>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62231CF3-C966-458C-8C96-3A6CA0568F31}"/>
            </a:ext>
          </a:extLst>
        </xdr:cNvPr>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91EC8C03-4E00-4A29-84D0-4AC639A5C614}"/>
            </a:ext>
          </a:extLst>
        </xdr:cNvPr>
        <xdr:cNvSpPr txBox="1"/>
      </xdr:nvSpPr>
      <xdr:spPr>
        <a:xfrm>
          <a:off x="9258300" y="6365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E9043547-5604-4122-BAEE-F97E7DFCE5B5}"/>
            </a:ext>
          </a:extLst>
        </xdr:cNvPr>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7132CC92-BD64-4C1E-90FE-C7ECAAB830D4}"/>
            </a:ext>
          </a:extLst>
        </xdr:cNvPr>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DB6D707-08A9-48D9-9D15-C2F935177D18}"/>
            </a:ext>
          </a:extLst>
        </xdr:cNvPr>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167666</xdr:rowOff>
    </xdr:from>
    <xdr:to>
      <xdr:col>41</xdr:col>
      <xdr:colOff>101600</xdr:colOff>
      <xdr:row>40</xdr:row>
      <xdr:rowOff>97816</xdr:rowOff>
    </xdr:to>
    <xdr:sp macro="" textlink="">
      <xdr:nvSpPr>
        <xdr:cNvPr id="123" name="フローチャート: 判断 122">
          <a:extLst>
            <a:ext uri="{FF2B5EF4-FFF2-40B4-BE49-F238E27FC236}">
              <a16:creationId xmlns:a16="http://schemas.microsoft.com/office/drawing/2014/main" id="{7A5BC012-E0D1-4E95-A8A3-3FEE06A09C1E}"/>
            </a:ext>
          </a:extLst>
        </xdr:cNvPr>
        <xdr:cNvSpPr/>
      </xdr:nvSpPr>
      <xdr:spPr>
        <a:xfrm>
          <a:off x="6873240" y="6705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17399</xdr:rowOff>
    </xdr:from>
    <xdr:to>
      <xdr:col>36</xdr:col>
      <xdr:colOff>165100</xdr:colOff>
      <xdr:row>40</xdr:row>
      <xdr:rowOff>118999</xdr:rowOff>
    </xdr:to>
    <xdr:sp macro="" textlink="">
      <xdr:nvSpPr>
        <xdr:cNvPr id="124" name="フローチャート: 判断 123">
          <a:extLst>
            <a:ext uri="{FF2B5EF4-FFF2-40B4-BE49-F238E27FC236}">
              <a16:creationId xmlns:a16="http://schemas.microsoft.com/office/drawing/2014/main" id="{F164BC7C-FBB4-4F01-8884-9ECE5F589375}"/>
            </a:ext>
          </a:extLst>
        </xdr:cNvPr>
        <xdr:cNvSpPr/>
      </xdr:nvSpPr>
      <xdr:spPr>
        <a:xfrm>
          <a:off x="6098540" y="67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52EF70-4EDC-458A-AFE6-521732657ABD}"/>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ADCCA52-8DC5-45C3-85D4-EAD5E167F711}"/>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D89BB2-A8A6-451D-B3BE-12C0B030DBD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40BD7E-2C42-4D93-BC93-B9899DC2E7E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162ADB5-C72D-468C-B6D7-0B8453BAA68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156102</xdr:rowOff>
    </xdr:from>
    <xdr:to>
      <xdr:col>55</xdr:col>
      <xdr:colOff>50800</xdr:colOff>
      <xdr:row>40</xdr:row>
      <xdr:rowOff>86252</xdr:rowOff>
    </xdr:to>
    <xdr:sp macro="" textlink="">
      <xdr:nvSpPr>
        <xdr:cNvPr id="130" name="楕円 129">
          <a:extLst>
            <a:ext uri="{FF2B5EF4-FFF2-40B4-BE49-F238E27FC236}">
              <a16:creationId xmlns:a16="http://schemas.microsoft.com/office/drawing/2014/main" id="{EDFA8469-97F7-4B22-AE0E-3318064B7AE9}"/>
            </a:ext>
          </a:extLst>
        </xdr:cNvPr>
        <xdr:cNvSpPr/>
      </xdr:nvSpPr>
      <xdr:spPr>
        <a:xfrm>
          <a:off x="9192260" y="6694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134529</xdr:rowOff>
    </xdr:from>
    <xdr:ext cx="534377" cy="259045"/>
    <xdr:sp macro="" textlink="">
      <xdr:nvSpPr>
        <xdr:cNvPr id="131" name="【道路】&#10;一人当たり延長該当値テキスト">
          <a:extLst>
            <a:ext uri="{FF2B5EF4-FFF2-40B4-BE49-F238E27FC236}">
              <a16:creationId xmlns:a16="http://schemas.microsoft.com/office/drawing/2014/main" id="{9102FBA7-5023-4947-BC3A-F64449EA21E6}"/>
            </a:ext>
          </a:extLst>
        </xdr:cNvPr>
        <xdr:cNvSpPr txBox="1"/>
      </xdr:nvSpPr>
      <xdr:spPr>
        <a:xfrm>
          <a:off x="9258300" y="66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162331</xdr:rowOff>
    </xdr:from>
    <xdr:to>
      <xdr:col>50</xdr:col>
      <xdr:colOff>165100</xdr:colOff>
      <xdr:row>40</xdr:row>
      <xdr:rowOff>92481</xdr:rowOff>
    </xdr:to>
    <xdr:sp macro="" textlink="">
      <xdr:nvSpPr>
        <xdr:cNvPr id="132" name="楕円 131">
          <a:extLst>
            <a:ext uri="{FF2B5EF4-FFF2-40B4-BE49-F238E27FC236}">
              <a16:creationId xmlns:a16="http://schemas.microsoft.com/office/drawing/2014/main" id="{5F87F745-C45A-40E2-84F2-7CB46DA37A9F}"/>
            </a:ext>
          </a:extLst>
        </xdr:cNvPr>
        <xdr:cNvSpPr/>
      </xdr:nvSpPr>
      <xdr:spPr>
        <a:xfrm>
          <a:off x="8445500" y="67002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35452</xdr:rowOff>
    </xdr:from>
    <xdr:to>
      <xdr:col>55</xdr:col>
      <xdr:colOff>0</xdr:colOff>
      <xdr:row>40</xdr:row>
      <xdr:rowOff>41681</xdr:rowOff>
    </xdr:to>
    <xdr:cxnSp macro="">
      <xdr:nvCxnSpPr>
        <xdr:cNvPr id="133" name="直線コネクタ 132">
          <a:extLst>
            <a:ext uri="{FF2B5EF4-FFF2-40B4-BE49-F238E27FC236}">
              <a16:creationId xmlns:a16="http://schemas.microsoft.com/office/drawing/2014/main" id="{AB9B4F1C-DDF2-4B40-9AAB-01905E620D2A}"/>
            </a:ext>
          </a:extLst>
        </xdr:cNvPr>
        <xdr:cNvCxnSpPr/>
      </xdr:nvCxnSpPr>
      <xdr:spPr>
        <a:xfrm flipV="1">
          <a:off x="8496300" y="6741052"/>
          <a:ext cx="7239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168066</xdr:rowOff>
    </xdr:from>
    <xdr:to>
      <xdr:col>46</xdr:col>
      <xdr:colOff>38100</xdr:colOff>
      <xdr:row>40</xdr:row>
      <xdr:rowOff>98216</xdr:rowOff>
    </xdr:to>
    <xdr:sp macro="" textlink="">
      <xdr:nvSpPr>
        <xdr:cNvPr id="134" name="楕円 133">
          <a:extLst>
            <a:ext uri="{FF2B5EF4-FFF2-40B4-BE49-F238E27FC236}">
              <a16:creationId xmlns:a16="http://schemas.microsoft.com/office/drawing/2014/main" id="{92A6DF6B-CEFE-46FF-B373-0B9B88AA8331}"/>
            </a:ext>
          </a:extLst>
        </xdr:cNvPr>
        <xdr:cNvSpPr/>
      </xdr:nvSpPr>
      <xdr:spPr>
        <a:xfrm>
          <a:off x="7670800" y="6706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41681</xdr:rowOff>
    </xdr:from>
    <xdr:to>
      <xdr:col>50</xdr:col>
      <xdr:colOff>114300</xdr:colOff>
      <xdr:row>40</xdr:row>
      <xdr:rowOff>47416</xdr:rowOff>
    </xdr:to>
    <xdr:cxnSp macro="">
      <xdr:nvCxnSpPr>
        <xdr:cNvPr id="135" name="直線コネクタ 134">
          <a:extLst>
            <a:ext uri="{FF2B5EF4-FFF2-40B4-BE49-F238E27FC236}">
              <a16:creationId xmlns:a16="http://schemas.microsoft.com/office/drawing/2014/main" id="{CFCC0207-248C-47A3-A1E0-A20AE219CBD8}"/>
            </a:ext>
          </a:extLst>
        </xdr:cNvPr>
        <xdr:cNvCxnSpPr/>
      </xdr:nvCxnSpPr>
      <xdr:spPr>
        <a:xfrm flipV="1">
          <a:off x="7713980" y="6747281"/>
          <a:ext cx="78232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109296</xdr:rowOff>
    </xdr:from>
    <xdr:to>
      <xdr:col>41</xdr:col>
      <xdr:colOff>101600</xdr:colOff>
      <xdr:row>39</xdr:row>
      <xdr:rowOff>39446</xdr:rowOff>
    </xdr:to>
    <xdr:sp macro="" textlink="">
      <xdr:nvSpPr>
        <xdr:cNvPr id="136" name="楕円 135">
          <a:extLst>
            <a:ext uri="{FF2B5EF4-FFF2-40B4-BE49-F238E27FC236}">
              <a16:creationId xmlns:a16="http://schemas.microsoft.com/office/drawing/2014/main" id="{53BE4E90-A0C7-4DD0-9D1B-8AA2B1E73484}"/>
            </a:ext>
          </a:extLst>
        </xdr:cNvPr>
        <xdr:cNvSpPr/>
      </xdr:nvSpPr>
      <xdr:spPr>
        <a:xfrm>
          <a:off x="6873240" y="6479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160096</xdr:rowOff>
    </xdr:from>
    <xdr:to>
      <xdr:col>45</xdr:col>
      <xdr:colOff>177800</xdr:colOff>
      <xdr:row>40</xdr:row>
      <xdr:rowOff>47416</xdr:rowOff>
    </xdr:to>
    <xdr:cxnSp macro="">
      <xdr:nvCxnSpPr>
        <xdr:cNvPr id="137" name="直線コネクタ 136">
          <a:extLst>
            <a:ext uri="{FF2B5EF4-FFF2-40B4-BE49-F238E27FC236}">
              <a16:creationId xmlns:a16="http://schemas.microsoft.com/office/drawing/2014/main" id="{86817B83-FAD6-4085-AE94-1163C67FF4CE}"/>
            </a:ext>
          </a:extLst>
        </xdr:cNvPr>
        <xdr:cNvCxnSpPr/>
      </xdr:nvCxnSpPr>
      <xdr:spPr>
        <a:xfrm>
          <a:off x="6924040" y="6530416"/>
          <a:ext cx="789940" cy="2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120479</xdr:rowOff>
    </xdr:from>
    <xdr:to>
      <xdr:col>36</xdr:col>
      <xdr:colOff>165100</xdr:colOff>
      <xdr:row>39</xdr:row>
      <xdr:rowOff>50629</xdr:rowOff>
    </xdr:to>
    <xdr:sp macro="" textlink="">
      <xdr:nvSpPr>
        <xdr:cNvPr id="138" name="楕円 137">
          <a:extLst>
            <a:ext uri="{FF2B5EF4-FFF2-40B4-BE49-F238E27FC236}">
              <a16:creationId xmlns:a16="http://schemas.microsoft.com/office/drawing/2014/main" id="{A83C7BB1-A9EB-4CA7-85AF-BCFEADDACA93}"/>
            </a:ext>
          </a:extLst>
        </xdr:cNvPr>
        <xdr:cNvSpPr/>
      </xdr:nvSpPr>
      <xdr:spPr>
        <a:xfrm>
          <a:off x="6098540" y="6490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160096</xdr:rowOff>
    </xdr:from>
    <xdr:to>
      <xdr:col>41</xdr:col>
      <xdr:colOff>50800</xdr:colOff>
      <xdr:row>38</xdr:row>
      <xdr:rowOff>171279</xdr:rowOff>
    </xdr:to>
    <xdr:cxnSp macro="">
      <xdr:nvCxnSpPr>
        <xdr:cNvPr id="139" name="直線コネクタ 138">
          <a:extLst>
            <a:ext uri="{FF2B5EF4-FFF2-40B4-BE49-F238E27FC236}">
              <a16:creationId xmlns:a16="http://schemas.microsoft.com/office/drawing/2014/main" id="{EDC4ABAD-8F11-41EF-BE9A-3BFEEBF0CF0E}"/>
            </a:ext>
          </a:extLst>
        </xdr:cNvPr>
        <xdr:cNvCxnSpPr/>
      </xdr:nvCxnSpPr>
      <xdr:spPr>
        <a:xfrm flipV="1">
          <a:off x="6149340" y="6530416"/>
          <a:ext cx="7747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FB5D773A-5E51-48BF-A176-13785AF9387D}"/>
            </a:ext>
          </a:extLst>
        </xdr:cNvPr>
        <xdr:cNvSpPr txBox="1"/>
      </xdr:nvSpPr>
      <xdr:spPr>
        <a:xfrm>
          <a:off x="8239271" y="62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C84B06B0-5FE0-4637-A8F1-549CF22E4D96}"/>
            </a:ext>
          </a:extLst>
        </xdr:cNvPr>
        <xdr:cNvSpPr txBox="1"/>
      </xdr:nvSpPr>
      <xdr:spPr>
        <a:xfrm>
          <a:off x="7477271" y="6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88943</xdr:rowOff>
    </xdr:from>
    <xdr:ext cx="534377" cy="259045"/>
    <xdr:sp macro="" textlink="">
      <xdr:nvSpPr>
        <xdr:cNvPr id="142" name="n_3aveValue【道路】&#10;一人当たり延長">
          <a:extLst>
            <a:ext uri="{FF2B5EF4-FFF2-40B4-BE49-F238E27FC236}">
              <a16:creationId xmlns:a16="http://schemas.microsoft.com/office/drawing/2014/main" id="{E2E8C907-9D95-4F0E-BE3F-C400E1870E54}"/>
            </a:ext>
          </a:extLst>
        </xdr:cNvPr>
        <xdr:cNvSpPr txBox="1"/>
      </xdr:nvSpPr>
      <xdr:spPr>
        <a:xfrm>
          <a:off x="6702571" y="679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110126</xdr:rowOff>
    </xdr:from>
    <xdr:ext cx="534377" cy="259045"/>
    <xdr:sp macro="" textlink="">
      <xdr:nvSpPr>
        <xdr:cNvPr id="143" name="n_4aveValue【道路】&#10;一人当たり延長">
          <a:extLst>
            <a:ext uri="{FF2B5EF4-FFF2-40B4-BE49-F238E27FC236}">
              <a16:creationId xmlns:a16="http://schemas.microsoft.com/office/drawing/2014/main" id="{4568274A-BC38-45CB-83A9-2C92C1211EEE}"/>
            </a:ext>
          </a:extLst>
        </xdr:cNvPr>
        <xdr:cNvSpPr txBox="1"/>
      </xdr:nvSpPr>
      <xdr:spPr>
        <a:xfrm>
          <a:off x="5905011" y="6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83608</xdr:rowOff>
    </xdr:from>
    <xdr:ext cx="534377" cy="259045"/>
    <xdr:sp macro="" textlink="">
      <xdr:nvSpPr>
        <xdr:cNvPr id="144" name="n_1mainValue【道路】&#10;一人当たり延長">
          <a:extLst>
            <a:ext uri="{FF2B5EF4-FFF2-40B4-BE49-F238E27FC236}">
              <a16:creationId xmlns:a16="http://schemas.microsoft.com/office/drawing/2014/main" id="{5044AA88-4BB8-4E10-98E7-E44FD485C178}"/>
            </a:ext>
          </a:extLst>
        </xdr:cNvPr>
        <xdr:cNvSpPr txBox="1"/>
      </xdr:nvSpPr>
      <xdr:spPr>
        <a:xfrm>
          <a:off x="8239271" y="67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89343</xdr:rowOff>
    </xdr:from>
    <xdr:ext cx="534377" cy="259045"/>
    <xdr:sp macro="" textlink="">
      <xdr:nvSpPr>
        <xdr:cNvPr id="145" name="n_2mainValue【道路】&#10;一人当たり延長">
          <a:extLst>
            <a:ext uri="{FF2B5EF4-FFF2-40B4-BE49-F238E27FC236}">
              <a16:creationId xmlns:a16="http://schemas.microsoft.com/office/drawing/2014/main" id="{4EC19B70-8ACD-44EC-A2F6-DBB0D54E3013}"/>
            </a:ext>
          </a:extLst>
        </xdr:cNvPr>
        <xdr:cNvSpPr txBox="1"/>
      </xdr:nvSpPr>
      <xdr:spPr>
        <a:xfrm>
          <a:off x="7477271" y="67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55973</xdr:rowOff>
    </xdr:from>
    <xdr:ext cx="534377" cy="259045"/>
    <xdr:sp macro="" textlink="">
      <xdr:nvSpPr>
        <xdr:cNvPr id="146" name="n_3mainValue【道路】&#10;一人当たり延長">
          <a:extLst>
            <a:ext uri="{FF2B5EF4-FFF2-40B4-BE49-F238E27FC236}">
              <a16:creationId xmlns:a16="http://schemas.microsoft.com/office/drawing/2014/main" id="{FFF37FF7-FAF1-4325-BD15-977A37F5A928}"/>
            </a:ext>
          </a:extLst>
        </xdr:cNvPr>
        <xdr:cNvSpPr txBox="1"/>
      </xdr:nvSpPr>
      <xdr:spPr>
        <a:xfrm>
          <a:off x="6702571" y="62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67156</xdr:rowOff>
    </xdr:from>
    <xdr:ext cx="534377" cy="259045"/>
    <xdr:sp macro="" textlink="">
      <xdr:nvSpPr>
        <xdr:cNvPr id="147" name="n_4mainValue【道路】&#10;一人当たり延長">
          <a:extLst>
            <a:ext uri="{FF2B5EF4-FFF2-40B4-BE49-F238E27FC236}">
              <a16:creationId xmlns:a16="http://schemas.microsoft.com/office/drawing/2014/main" id="{F68EA308-54CF-43F7-8AA9-4795A04DFBF4}"/>
            </a:ext>
          </a:extLst>
        </xdr:cNvPr>
        <xdr:cNvSpPr txBox="1"/>
      </xdr:nvSpPr>
      <xdr:spPr>
        <a:xfrm>
          <a:off x="5905011" y="626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5AEE17-1284-4C63-AD68-08FFAAEE43C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7660757-1ED0-44BB-A331-A403BEF4B87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9696FF9-DC03-47E4-9C79-3104EF29F8A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E74ECDB-07BA-4FC0-A514-A0EA06834EE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2877C08-6EE6-42FB-BFF3-FE1EE5614E3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7F27309-042C-46E6-8E3A-7D59EA00B0A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944FBDD-2A22-451D-A05D-C8A1C7B5D6C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D89D910-C549-403F-A0CF-E3320086036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9EE4972-30A0-4F4F-946C-4F6E58F4469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69342A0-7CC9-4825-AB05-F0FF09B2C4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F0F9AC6-9628-43EB-84A9-E73C6083F2D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B4A7150-76F1-41C8-8D2D-387FC37673B9}"/>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B7C7ADE-F84F-4EE9-9E30-7A0C316B4CB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6AF7474-B77F-45E9-B988-50C7DEBA466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65F8F33-0347-4B42-86DB-7BA9C5E9C4D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02F1758-DF1E-4CF4-AB49-B635832E833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6A188E3-93BC-4907-90E0-629B07ABBE5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AC80620-D53E-4234-B9B3-677D449B305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3730790-3139-4BDF-BD65-9B4A976E7C4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E7A0506-77C3-48F9-A7EF-D4B725C98FB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BF1C3355-C6A3-457F-85FF-33F347F6F8A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101D5DE-AC92-42D1-9FB6-7D8213359B6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A703021-3981-42B5-BA67-A8F9B54DEEAD}"/>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1391B68-C902-4FB2-8896-9E383DB72E8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8AE3883-C9FA-47E0-A79A-A6B6B636290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5C31CE5C-CBB0-47BE-A759-18813AAD1BB4}"/>
            </a:ext>
          </a:extLst>
        </xdr:cNvPr>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A29CEDE-170A-4DE8-B2A3-65DC85692A00}"/>
            </a:ext>
          </a:extLst>
        </xdr:cNvPr>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2D85FB04-D092-4024-8B37-CE90AC3465F7}"/>
            </a:ext>
          </a:extLst>
        </xdr:cNvPr>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2796482-37FB-407F-9C94-9A4320B49B8A}"/>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BD8D2470-0F27-42BB-9FD3-E1380E437F6F}"/>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25F577B-900C-46BC-B2FD-0283997D34AD}"/>
            </a:ext>
          </a:extLst>
        </xdr:cNvPr>
        <xdr:cNvSpPr txBox="1"/>
      </xdr:nvSpPr>
      <xdr:spPr>
        <a:xfrm>
          <a:off x="4124960" y="1022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AF33284-0F4D-44D8-8878-103BCB8350CD}"/>
            </a:ext>
          </a:extLst>
        </xdr:cNvPr>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E908E6C-1E06-48D8-8012-287F5AB46680}"/>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F4E0D327-1106-4AC8-9D93-D8B6F658A37B}"/>
            </a:ext>
          </a:extLst>
        </xdr:cNvPr>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2" name="フローチャート: 判断 181">
          <a:extLst>
            <a:ext uri="{FF2B5EF4-FFF2-40B4-BE49-F238E27FC236}">
              <a16:creationId xmlns:a16="http://schemas.microsoft.com/office/drawing/2014/main" id="{2419041D-B73D-4EE8-A0CE-BE9F90DC9CE1}"/>
            </a:ext>
          </a:extLst>
        </xdr:cNvPr>
        <xdr:cNvSpPr/>
      </xdr:nvSpPr>
      <xdr:spPr>
        <a:xfrm>
          <a:off x="1739900" y="102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87F62221-AB43-497B-9076-41D4D356C7C6}"/>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286CB4-A85D-4B88-B423-61A4DDDC452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5436BE8-B9FF-49DA-BCD3-0540D22EA61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97C1C37-4E9E-4A57-A3A6-17F0AFD06C5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4608592-D39C-40CD-814F-2C50E7107BA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1AB31E-301A-4F5B-A58D-08518872D86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71665</xdr:rowOff>
    </xdr:from>
    <xdr:to>
      <xdr:col>24</xdr:col>
      <xdr:colOff>114300</xdr:colOff>
      <xdr:row>61</xdr:row>
      <xdr:rowOff>1815</xdr:rowOff>
    </xdr:to>
    <xdr:sp macro="" textlink="">
      <xdr:nvSpPr>
        <xdr:cNvPr id="189" name="楕円 188">
          <a:extLst>
            <a:ext uri="{FF2B5EF4-FFF2-40B4-BE49-F238E27FC236}">
              <a16:creationId xmlns:a16="http://schemas.microsoft.com/office/drawing/2014/main" id="{C958EB69-BAC9-4B78-9683-C47F32E21667}"/>
            </a:ext>
          </a:extLst>
        </xdr:cNvPr>
        <xdr:cNvSpPr/>
      </xdr:nvSpPr>
      <xdr:spPr>
        <a:xfrm>
          <a:off x="4036060" y="10130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94542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D923D63-DFF0-49B4-84B1-C5234DE559C9}"/>
            </a:ext>
          </a:extLst>
        </xdr:cNvPr>
        <xdr:cNvSpPr txBox="1"/>
      </xdr:nvSpPr>
      <xdr:spPr>
        <a:xfrm>
          <a:off x="4124960" y="998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91" name="楕円 190">
          <a:extLst>
            <a:ext uri="{FF2B5EF4-FFF2-40B4-BE49-F238E27FC236}">
              <a16:creationId xmlns:a16="http://schemas.microsoft.com/office/drawing/2014/main" id="{80134D90-1AF8-4F8B-A7CB-61D3A327810F}"/>
            </a:ext>
          </a:extLst>
        </xdr:cNvPr>
        <xdr:cNvSpPr/>
      </xdr:nvSpPr>
      <xdr:spPr>
        <a:xfrm>
          <a:off x="3312160" y="10095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122465</xdr:rowOff>
    </xdr:to>
    <xdr:cxnSp macro="">
      <xdr:nvCxnSpPr>
        <xdr:cNvPr id="192" name="直線コネクタ 191">
          <a:extLst>
            <a:ext uri="{FF2B5EF4-FFF2-40B4-BE49-F238E27FC236}">
              <a16:creationId xmlns:a16="http://schemas.microsoft.com/office/drawing/2014/main" id="{D2251E1D-5F53-4052-948D-6751293DCADA}"/>
            </a:ext>
          </a:extLst>
        </xdr:cNvPr>
        <xdr:cNvCxnSpPr/>
      </xdr:nvCxnSpPr>
      <xdr:spPr>
        <a:xfrm>
          <a:off x="3355340" y="1014657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3" name="楕円 192">
          <a:extLst>
            <a:ext uri="{FF2B5EF4-FFF2-40B4-BE49-F238E27FC236}">
              <a16:creationId xmlns:a16="http://schemas.microsoft.com/office/drawing/2014/main" id="{7BFD853A-D3DB-4052-92E2-4A2B20E15B62}"/>
            </a:ext>
          </a:extLst>
        </xdr:cNvPr>
        <xdr:cNvSpPr/>
      </xdr:nvSpPr>
      <xdr:spPr>
        <a:xfrm>
          <a:off x="25146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88174</xdr:rowOff>
    </xdr:to>
    <xdr:cxnSp macro="">
      <xdr:nvCxnSpPr>
        <xdr:cNvPr id="194" name="直線コネクタ 193">
          <a:extLst>
            <a:ext uri="{FF2B5EF4-FFF2-40B4-BE49-F238E27FC236}">
              <a16:creationId xmlns:a16="http://schemas.microsoft.com/office/drawing/2014/main" id="{E105F2B3-6C5D-489B-906C-92E691D4F3CF}"/>
            </a:ext>
          </a:extLst>
        </xdr:cNvPr>
        <xdr:cNvCxnSpPr/>
      </xdr:nvCxnSpPr>
      <xdr:spPr>
        <a:xfrm>
          <a:off x="2565400" y="1012371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7983</xdr:rowOff>
    </xdr:from>
    <xdr:to>
      <xdr:col>10</xdr:col>
      <xdr:colOff>165100</xdr:colOff>
      <xdr:row>60</xdr:row>
      <xdr:rowOff>109583</xdr:rowOff>
    </xdr:to>
    <xdr:sp macro="" textlink="">
      <xdr:nvSpPr>
        <xdr:cNvPr id="195" name="楕円 194">
          <a:extLst>
            <a:ext uri="{FF2B5EF4-FFF2-40B4-BE49-F238E27FC236}">
              <a16:creationId xmlns:a16="http://schemas.microsoft.com/office/drawing/2014/main" id="{493BB6AD-7357-4D64-B1CA-EE042485E35B}"/>
            </a:ext>
          </a:extLst>
        </xdr:cNvPr>
        <xdr:cNvSpPr/>
      </xdr:nvSpPr>
      <xdr:spPr>
        <a:xfrm>
          <a:off x="17399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58783</xdr:rowOff>
    </xdr:from>
    <xdr:to>
      <xdr:col>15</xdr:col>
      <xdr:colOff>50800</xdr:colOff>
      <xdr:row>60</xdr:row>
      <xdr:rowOff>65315</xdr:rowOff>
    </xdr:to>
    <xdr:cxnSp macro="">
      <xdr:nvCxnSpPr>
        <xdr:cNvPr id="196" name="直線コネクタ 195">
          <a:extLst>
            <a:ext uri="{FF2B5EF4-FFF2-40B4-BE49-F238E27FC236}">
              <a16:creationId xmlns:a16="http://schemas.microsoft.com/office/drawing/2014/main" id="{CE050152-BDD8-4B72-8BD4-1B38FB179C3D}"/>
            </a:ext>
          </a:extLst>
        </xdr:cNvPr>
        <xdr:cNvCxnSpPr/>
      </xdr:nvCxnSpPr>
      <xdr:spPr>
        <a:xfrm>
          <a:off x="1790700" y="1011718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7" name="楕円 196">
          <a:extLst>
            <a:ext uri="{FF2B5EF4-FFF2-40B4-BE49-F238E27FC236}">
              <a16:creationId xmlns:a16="http://schemas.microsoft.com/office/drawing/2014/main" id="{3B681C84-2959-4D4A-8CC9-4585C0C2EDF5}"/>
            </a:ext>
          </a:extLst>
        </xdr:cNvPr>
        <xdr:cNvSpPr/>
      </xdr:nvSpPr>
      <xdr:spPr>
        <a:xfrm>
          <a:off x="96520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68580</xdr:rowOff>
    </xdr:to>
    <xdr:cxnSp macro="">
      <xdr:nvCxnSpPr>
        <xdr:cNvPr id="198" name="直線コネクタ 197">
          <a:extLst>
            <a:ext uri="{FF2B5EF4-FFF2-40B4-BE49-F238E27FC236}">
              <a16:creationId xmlns:a16="http://schemas.microsoft.com/office/drawing/2014/main" id="{5ACBEE80-EB89-4DB0-B58C-0555D51C392C}"/>
            </a:ext>
          </a:extLst>
        </xdr:cNvPr>
        <xdr:cNvCxnSpPr/>
      </xdr:nvCxnSpPr>
      <xdr:spPr>
        <a:xfrm flipV="1">
          <a:off x="1008380" y="10117183"/>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9D7D30E-CBB8-4842-A5CE-B89B18CB3289}"/>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BC11E35-F011-4A23-8E8D-E20E6E45565D}"/>
            </a:ext>
          </a:extLst>
        </xdr:cNvPr>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6F07F48-B611-44CD-BE21-CD2299CB3B56}"/>
            </a:ext>
          </a:extLst>
        </xdr:cNvPr>
        <xdr:cNvSpPr txBox="1"/>
      </xdr:nvSpPr>
      <xdr:spPr>
        <a:xfrm>
          <a:off x="16110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56E2D04-E2C9-4437-B1FA-EFCB56FE5B96}"/>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4A88A3F-E7D1-427F-AA8D-2F2879E7361F}"/>
            </a:ext>
          </a:extLst>
        </xdr:cNvPr>
        <xdr:cNvSpPr txBox="1"/>
      </xdr:nvSpPr>
      <xdr:spPr>
        <a:xfrm>
          <a:off x="317056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D1C5A69-0128-4A29-8AF0-64825D209333}"/>
            </a:ext>
          </a:extLst>
        </xdr:cNvPr>
        <xdr:cNvSpPr txBox="1"/>
      </xdr:nvSpPr>
      <xdr:spPr>
        <a:xfrm>
          <a:off x="2385704" y="985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126110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928A79-C7AC-4693-80CD-1AC2E97DB91B}"/>
            </a:ext>
          </a:extLst>
        </xdr:cNvPr>
        <xdr:cNvSpPr txBox="1"/>
      </xdr:nvSpPr>
      <xdr:spPr>
        <a:xfrm>
          <a:off x="161100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94B4246-02B1-42FA-88AE-D0FF4D9610C2}"/>
            </a:ext>
          </a:extLst>
        </xdr:cNvPr>
        <xdr:cNvSpPr txBox="1"/>
      </xdr:nvSpPr>
      <xdr:spPr>
        <a:xfrm>
          <a:off x="8363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B2E2B5D-E6AF-470C-835F-23942ABBBD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9E97D69-ECE1-45A5-8B55-03B724E7D40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0C5C08D-580B-4D11-B197-04628EB79FE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9E9571E-3B4A-45EC-8879-3A612D88768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3D6E9CE-A66E-428A-A5B8-DDBD3501C51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9C72ECB-A501-4973-B9AC-70FCE56E54F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9BC35FA-2480-4617-9E47-FFBB2BAB067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ECBB77B-19E7-4AC9-892F-6741D8B7D68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884234E-82B0-4046-B885-0BB8D49B1F1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2F53C1B-12FD-43FB-80BE-8316AE55B813}"/>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639CB9F-CEEA-4969-B942-008E3B5DAFF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D22B8EC-C983-466F-A260-DA9018C6B74C}"/>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3688155-ACF5-452A-A590-84BDCD3071B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3614D6F-7384-4BE2-916B-CA6A47F3C4D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9262AFA-9319-4F92-A2C2-83AA8A487DE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60E7D80-06BC-4CFD-963F-25867663976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296DB0AF-A98F-41AC-8840-2FA7C987E94C}"/>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57FBECF-2FBA-481D-9243-03A68B228E07}"/>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ABC6849F-8158-45DF-85D7-7D687003BFE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B7169E7-6DB5-4223-A1D7-0941EC9DA57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C6A3156-21AD-4C28-88DE-B75C844628C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6F03996-39A6-4702-BEE7-562C947032DB}"/>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BCE780A-4E52-4EC8-9107-F2E476EB38C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B4F1F3E7-8D88-4BF8-93B8-D551EBB49694}"/>
            </a:ext>
          </a:extLst>
        </xdr:cNvPr>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5CF1E59B-FDDE-4498-9327-0AB8416A1EF9}"/>
            </a:ext>
          </a:extLst>
        </xdr:cNvPr>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0BAFB29C-BCF0-4551-BC8E-C62038D2E2DB}"/>
            </a:ext>
          </a:extLst>
        </xdr:cNvPr>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F8826EB-2C3E-4F57-B663-C16FB7B0810F}"/>
            </a:ext>
          </a:extLst>
        </xdr:cNvPr>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7AC64C08-CD61-4B05-99F1-3D77B65FF4F7}"/>
            </a:ext>
          </a:extLst>
        </xdr:cNvPr>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FE98660-F3EE-47CC-AF45-33A16708882D}"/>
            </a:ext>
          </a:extLst>
        </xdr:cNvPr>
        <xdr:cNvSpPr txBox="1"/>
      </xdr:nvSpPr>
      <xdr:spPr>
        <a:xfrm>
          <a:off x="9258300" y="10312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C44DF53-6A94-464E-87DD-872A7D2C8683}"/>
            </a:ext>
          </a:extLst>
        </xdr:cNvPr>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BB7EE844-BCB2-4FD7-9E04-0F6095BD449B}"/>
            </a:ext>
          </a:extLst>
        </xdr:cNvPr>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7C69512B-C7EF-4D25-9114-D167D444D735}"/>
            </a:ext>
          </a:extLst>
        </xdr:cNvPr>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168433</xdr:rowOff>
    </xdr:from>
    <xdr:to>
      <xdr:col>41</xdr:col>
      <xdr:colOff>101600</xdr:colOff>
      <xdr:row>63</xdr:row>
      <xdr:rowOff>98583</xdr:rowOff>
    </xdr:to>
    <xdr:sp macro="" textlink="">
      <xdr:nvSpPr>
        <xdr:cNvPr id="239" name="フローチャート: 判断 238">
          <a:extLst>
            <a:ext uri="{FF2B5EF4-FFF2-40B4-BE49-F238E27FC236}">
              <a16:creationId xmlns:a16="http://schemas.microsoft.com/office/drawing/2014/main" id="{303815D3-E1EF-4CA5-A366-6275D98FB7F4}"/>
            </a:ext>
          </a:extLst>
        </xdr:cNvPr>
        <xdr:cNvSpPr/>
      </xdr:nvSpPr>
      <xdr:spPr>
        <a:xfrm>
          <a:off x="6873240" y="1056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13319</xdr:rowOff>
    </xdr:from>
    <xdr:to>
      <xdr:col>36</xdr:col>
      <xdr:colOff>165100</xdr:colOff>
      <xdr:row>63</xdr:row>
      <xdr:rowOff>114919</xdr:rowOff>
    </xdr:to>
    <xdr:sp macro="" textlink="">
      <xdr:nvSpPr>
        <xdr:cNvPr id="240" name="フローチャート: 判断 239">
          <a:extLst>
            <a:ext uri="{FF2B5EF4-FFF2-40B4-BE49-F238E27FC236}">
              <a16:creationId xmlns:a16="http://schemas.microsoft.com/office/drawing/2014/main" id="{FCE32AD4-0D88-402A-BEBC-DA668E4A3BE6}"/>
            </a:ext>
          </a:extLst>
        </xdr:cNvPr>
        <xdr:cNvSpPr/>
      </xdr:nvSpPr>
      <xdr:spPr>
        <a:xfrm>
          <a:off x="6098540" y="1057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21357D-D03E-4FBE-99AD-535BE8F8EE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94F8768-02BD-4223-8848-42FF5A25F32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6F5F14-9867-49FA-BE24-4AF6DF49E2B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EEC45C-193D-4D63-89B8-CA555021BE7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E174E5E-2545-41CA-9850-09A46B681FC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53667</xdr:rowOff>
    </xdr:from>
    <xdr:to>
      <xdr:col>55</xdr:col>
      <xdr:colOff>50800</xdr:colOff>
      <xdr:row>63</xdr:row>
      <xdr:rowOff>155267</xdr:rowOff>
    </xdr:to>
    <xdr:sp macro="" textlink="">
      <xdr:nvSpPr>
        <xdr:cNvPr id="246" name="楕円 245">
          <a:extLst>
            <a:ext uri="{FF2B5EF4-FFF2-40B4-BE49-F238E27FC236}">
              <a16:creationId xmlns:a16="http://schemas.microsoft.com/office/drawing/2014/main" id="{3115A321-6543-4148-A62C-684819D249FD}"/>
            </a:ext>
          </a:extLst>
        </xdr:cNvPr>
        <xdr:cNvSpPr/>
      </xdr:nvSpPr>
      <xdr:spPr>
        <a:xfrm>
          <a:off x="9192260" y="106149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32094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5877B90D-E729-4FDC-8DD9-6CA89417131A}"/>
            </a:ext>
          </a:extLst>
        </xdr:cNvPr>
        <xdr:cNvSpPr txBox="1"/>
      </xdr:nvSpPr>
      <xdr:spPr>
        <a:xfrm>
          <a:off x="9258300" y="1059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62052</xdr:rowOff>
    </xdr:from>
    <xdr:to>
      <xdr:col>50</xdr:col>
      <xdr:colOff>165100</xdr:colOff>
      <xdr:row>63</xdr:row>
      <xdr:rowOff>163652</xdr:rowOff>
    </xdr:to>
    <xdr:sp macro="" textlink="">
      <xdr:nvSpPr>
        <xdr:cNvPr id="248" name="楕円 247">
          <a:extLst>
            <a:ext uri="{FF2B5EF4-FFF2-40B4-BE49-F238E27FC236}">
              <a16:creationId xmlns:a16="http://schemas.microsoft.com/office/drawing/2014/main" id="{38F2CE13-F006-44E3-8C44-E7196A205238}"/>
            </a:ext>
          </a:extLst>
        </xdr:cNvPr>
        <xdr:cNvSpPr/>
      </xdr:nvSpPr>
      <xdr:spPr>
        <a:xfrm>
          <a:off x="8445500" y="1062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104467</xdr:rowOff>
    </xdr:from>
    <xdr:to>
      <xdr:col>55</xdr:col>
      <xdr:colOff>0</xdr:colOff>
      <xdr:row>63</xdr:row>
      <xdr:rowOff>112852</xdr:rowOff>
    </xdr:to>
    <xdr:cxnSp macro="">
      <xdr:nvCxnSpPr>
        <xdr:cNvPr id="249" name="直線コネクタ 248">
          <a:extLst>
            <a:ext uri="{FF2B5EF4-FFF2-40B4-BE49-F238E27FC236}">
              <a16:creationId xmlns:a16="http://schemas.microsoft.com/office/drawing/2014/main" id="{80DE8223-2FA8-4F1A-BF92-813386CF360B}"/>
            </a:ext>
          </a:extLst>
        </xdr:cNvPr>
        <xdr:cNvCxnSpPr/>
      </xdr:nvCxnSpPr>
      <xdr:spPr>
        <a:xfrm flipV="1">
          <a:off x="8496300" y="10665787"/>
          <a:ext cx="7239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65302</xdr:rowOff>
    </xdr:from>
    <xdr:to>
      <xdr:col>46</xdr:col>
      <xdr:colOff>38100</xdr:colOff>
      <xdr:row>63</xdr:row>
      <xdr:rowOff>166902</xdr:rowOff>
    </xdr:to>
    <xdr:sp macro="" textlink="">
      <xdr:nvSpPr>
        <xdr:cNvPr id="250" name="楕円 249">
          <a:extLst>
            <a:ext uri="{FF2B5EF4-FFF2-40B4-BE49-F238E27FC236}">
              <a16:creationId xmlns:a16="http://schemas.microsoft.com/office/drawing/2014/main" id="{72D0D19C-2F69-420E-B7AC-8CA41D15171E}"/>
            </a:ext>
          </a:extLst>
        </xdr:cNvPr>
        <xdr:cNvSpPr/>
      </xdr:nvSpPr>
      <xdr:spPr>
        <a:xfrm>
          <a:off x="7670800" y="106266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112852</xdr:rowOff>
    </xdr:from>
    <xdr:to>
      <xdr:col>50</xdr:col>
      <xdr:colOff>114300</xdr:colOff>
      <xdr:row>63</xdr:row>
      <xdr:rowOff>116102</xdr:rowOff>
    </xdr:to>
    <xdr:cxnSp macro="">
      <xdr:nvCxnSpPr>
        <xdr:cNvPr id="251" name="直線コネクタ 250">
          <a:extLst>
            <a:ext uri="{FF2B5EF4-FFF2-40B4-BE49-F238E27FC236}">
              <a16:creationId xmlns:a16="http://schemas.microsoft.com/office/drawing/2014/main" id="{0477DB54-B719-4B6A-9DF3-21A021F37F58}"/>
            </a:ext>
          </a:extLst>
        </xdr:cNvPr>
        <xdr:cNvCxnSpPr/>
      </xdr:nvCxnSpPr>
      <xdr:spPr>
        <a:xfrm flipV="1">
          <a:off x="7713980" y="10674172"/>
          <a:ext cx="78232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70880</xdr:rowOff>
    </xdr:from>
    <xdr:to>
      <xdr:col>41</xdr:col>
      <xdr:colOff>101600</xdr:colOff>
      <xdr:row>64</xdr:row>
      <xdr:rowOff>1030</xdr:rowOff>
    </xdr:to>
    <xdr:sp macro="" textlink="">
      <xdr:nvSpPr>
        <xdr:cNvPr id="252" name="楕円 251">
          <a:extLst>
            <a:ext uri="{FF2B5EF4-FFF2-40B4-BE49-F238E27FC236}">
              <a16:creationId xmlns:a16="http://schemas.microsoft.com/office/drawing/2014/main" id="{D052DE27-6231-423D-9A1F-949AE84393C2}"/>
            </a:ext>
          </a:extLst>
        </xdr:cNvPr>
        <xdr:cNvSpPr/>
      </xdr:nvSpPr>
      <xdr:spPr>
        <a:xfrm>
          <a:off x="6873240" y="10632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116102</xdr:rowOff>
    </xdr:from>
    <xdr:to>
      <xdr:col>45</xdr:col>
      <xdr:colOff>177800</xdr:colOff>
      <xdr:row>63</xdr:row>
      <xdr:rowOff>121680</xdr:rowOff>
    </xdr:to>
    <xdr:cxnSp macro="">
      <xdr:nvCxnSpPr>
        <xdr:cNvPr id="253" name="直線コネクタ 252">
          <a:extLst>
            <a:ext uri="{FF2B5EF4-FFF2-40B4-BE49-F238E27FC236}">
              <a16:creationId xmlns:a16="http://schemas.microsoft.com/office/drawing/2014/main" id="{74AA6FD7-AC26-4ED0-A859-11320287B3E3}"/>
            </a:ext>
          </a:extLst>
        </xdr:cNvPr>
        <xdr:cNvCxnSpPr/>
      </xdr:nvCxnSpPr>
      <xdr:spPr>
        <a:xfrm flipV="1">
          <a:off x="6924040" y="10677422"/>
          <a:ext cx="78994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79613</xdr:rowOff>
    </xdr:from>
    <xdr:to>
      <xdr:col>36</xdr:col>
      <xdr:colOff>165100</xdr:colOff>
      <xdr:row>64</xdr:row>
      <xdr:rowOff>9763</xdr:rowOff>
    </xdr:to>
    <xdr:sp macro="" textlink="">
      <xdr:nvSpPr>
        <xdr:cNvPr id="254" name="楕円 253">
          <a:extLst>
            <a:ext uri="{FF2B5EF4-FFF2-40B4-BE49-F238E27FC236}">
              <a16:creationId xmlns:a16="http://schemas.microsoft.com/office/drawing/2014/main" id="{473EABFD-805B-4683-8FDB-983B13F90488}"/>
            </a:ext>
          </a:extLst>
        </xdr:cNvPr>
        <xdr:cNvSpPr/>
      </xdr:nvSpPr>
      <xdr:spPr>
        <a:xfrm>
          <a:off x="6098540" y="10640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121680</xdr:rowOff>
    </xdr:from>
    <xdr:to>
      <xdr:col>41</xdr:col>
      <xdr:colOff>50800</xdr:colOff>
      <xdr:row>63</xdr:row>
      <xdr:rowOff>130413</xdr:rowOff>
    </xdr:to>
    <xdr:cxnSp macro="">
      <xdr:nvCxnSpPr>
        <xdr:cNvPr id="255" name="直線コネクタ 254">
          <a:extLst>
            <a:ext uri="{FF2B5EF4-FFF2-40B4-BE49-F238E27FC236}">
              <a16:creationId xmlns:a16="http://schemas.microsoft.com/office/drawing/2014/main" id="{D94809D9-1EC3-4DFF-9F14-74F5E514ECC0}"/>
            </a:ext>
          </a:extLst>
        </xdr:cNvPr>
        <xdr:cNvCxnSpPr/>
      </xdr:nvCxnSpPr>
      <xdr:spPr>
        <a:xfrm flipV="1">
          <a:off x="6149340" y="10683000"/>
          <a:ext cx="7747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6F86F87-516F-4214-A2EE-ABE4A85B18A9}"/>
            </a:ext>
          </a:extLst>
        </xdr:cNvPr>
        <xdr:cNvSpPr txBox="1"/>
      </xdr:nvSpPr>
      <xdr:spPr>
        <a:xfrm>
          <a:off x="8214575" y="1024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3B2FF45-F74F-44FC-BFCB-20231EC4E6AC}"/>
            </a:ext>
          </a:extLst>
        </xdr:cNvPr>
        <xdr:cNvSpPr txBox="1"/>
      </xdr:nvSpPr>
      <xdr:spPr>
        <a:xfrm>
          <a:off x="7444955" y="102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115110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DCEB4B4-C837-4851-9D87-7DC9226530DC}"/>
            </a:ext>
          </a:extLst>
        </xdr:cNvPr>
        <xdr:cNvSpPr txBox="1"/>
      </xdr:nvSpPr>
      <xdr:spPr>
        <a:xfrm>
          <a:off x="6670255" y="1034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131446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C0E5CF8-8AD6-402D-A108-997FF8D1D483}"/>
            </a:ext>
          </a:extLst>
        </xdr:cNvPr>
        <xdr:cNvSpPr txBox="1"/>
      </xdr:nvSpPr>
      <xdr:spPr>
        <a:xfrm>
          <a:off x="5872695" y="1035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154779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1E18DCE-4312-410A-8602-4C104B29AABA}"/>
            </a:ext>
          </a:extLst>
        </xdr:cNvPr>
        <xdr:cNvSpPr txBox="1"/>
      </xdr:nvSpPr>
      <xdr:spPr>
        <a:xfrm>
          <a:off x="8214575" y="1071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158029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73F28A3-2EBA-453E-82E7-CFD416C193FA}"/>
            </a:ext>
          </a:extLst>
        </xdr:cNvPr>
        <xdr:cNvSpPr txBox="1"/>
      </xdr:nvSpPr>
      <xdr:spPr>
        <a:xfrm>
          <a:off x="7444955" y="1071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163607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C57F9F1-4EBF-4AD0-990D-935DDD8E5630}"/>
            </a:ext>
          </a:extLst>
        </xdr:cNvPr>
        <xdr:cNvSpPr txBox="1"/>
      </xdr:nvSpPr>
      <xdr:spPr>
        <a:xfrm>
          <a:off x="6670255" y="1072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890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385CEE7-88F3-4D83-935E-36D8A7DE113A}"/>
            </a:ext>
          </a:extLst>
        </xdr:cNvPr>
        <xdr:cNvSpPr txBox="1"/>
      </xdr:nvSpPr>
      <xdr:spPr>
        <a:xfrm>
          <a:off x="5872695" y="1072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B000997-B108-47DA-86C2-42B3331B1F9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14D1BA7-EFC8-4664-BDAD-7B713059DAE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A0251FD-0C98-41E2-8BDB-21C1F68C2A6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1E94952-4A5E-4C84-BCB6-9483F6B1B58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EE62510-7054-45CC-B2D2-D9C05B616E5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2853737-124A-4118-A83A-BA1D1FD7484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12253B1-0D2B-4336-A257-D6E2CB4A64F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9D6C7EF-FC2D-4CA6-B776-FB703201880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A7DD821-814F-409E-A00A-CE0783E12CB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C5116B8-6DF0-4910-BCA5-5A396F59A28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A65F721-E9BB-4875-80E2-8EC2276BCE3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BEB970F-97CF-461C-986B-1F4163EA9E56}"/>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D8C66C9C-3E7D-4A79-BB6F-B2E435AAEAC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6833453-0C8B-4894-9A62-29ADC8A0FD8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4F5AF96-611E-48D4-AE69-0E70251D3BD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6E4F538-9403-47B7-986D-E05CD46C96AB}"/>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F3074CA-BD35-4B18-98A3-7AC79AA3C4F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877AA4B-B24D-4017-BB54-DF70B51C803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E1E83A1-443C-45BF-84EB-6BC693B1F7A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8E585A4-DE85-466A-B919-BA0EA448352F}"/>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03C0224-B9BC-4DF3-9A9D-6BEBB895EC8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24521D0-F64C-4AAC-8E27-06ADA475405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90191C9-9D43-4E3B-A7E5-7089F0C9E69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D1C9A9D-D070-480F-B113-372EB3FB046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C3B52C1-27F4-4A7F-B933-7EEE09C1868A}"/>
            </a:ext>
          </a:extLst>
        </xdr:cNvPr>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815FF53-BF15-48AA-B6CB-B6D5C028CE69}"/>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7ECFD5D-3F52-43D8-88B4-8B1F59DC708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97EB089-ABC8-4D57-8A2D-DF164234A2B4}"/>
            </a:ext>
          </a:extLst>
        </xdr:cNvPr>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52902822-5211-47FC-8D93-66D022DA317E}"/>
            </a:ext>
          </a:extLst>
        </xdr:cNvPr>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6267538-7C8E-4184-9B84-B0E37C46B8B2}"/>
            </a:ext>
          </a:extLst>
        </xdr:cNvPr>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9B6C754E-B32A-4564-ACD1-E0D599B43C65}"/>
            </a:ext>
          </a:extLst>
        </xdr:cNvPr>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C20F6B4E-3C73-4052-9426-27C9FE73E017}"/>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F38D488-9D12-4E22-A36A-17AA2D9CEEB8}"/>
            </a:ext>
          </a:extLst>
        </xdr:cNvPr>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7" name="フローチャート: 判断 296">
          <a:extLst>
            <a:ext uri="{FF2B5EF4-FFF2-40B4-BE49-F238E27FC236}">
              <a16:creationId xmlns:a16="http://schemas.microsoft.com/office/drawing/2014/main" id="{E4DEB1DC-18F0-4D5D-98FB-1901A5BFC152}"/>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2A431032-A667-4978-A6CF-EC27AD53831C}"/>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23BF92A-198E-4938-9D7A-CFDAE5B5E78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EA28A5-15FA-4F64-BE20-2F6DE939215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50C188-7032-4D35-8C2E-0B59BF759FC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62E06F2-9D7B-4537-9C8B-E6A39B14A8F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C48B7B-8986-4457-A732-D8984BA1D4D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304" name="楕円 303">
          <a:extLst>
            <a:ext uri="{FF2B5EF4-FFF2-40B4-BE49-F238E27FC236}">
              <a16:creationId xmlns:a16="http://schemas.microsoft.com/office/drawing/2014/main" id="{7C7D97E4-E6EC-41ED-9C9E-51319EC03B11}"/>
            </a:ext>
          </a:extLst>
        </xdr:cNvPr>
        <xdr:cNvSpPr/>
      </xdr:nvSpPr>
      <xdr:spPr>
        <a:xfrm>
          <a:off x="4036060"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C72F741-A211-4777-B123-12FBD91E92BA}"/>
            </a:ext>
          </a:extLst>
        </xdr:cNvPr>
        <xdr:cNvSpPr txBox="1"/>
      </xdr:nvSpPr>
      <xdr:spPr>
        <a:xfrm>
          <a:off x="4124960"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29211</xdr:rowOff>
    </xdr:from>
    <xdr:to>
      <xdr:col>20</xdr:col>
      <xdr:colOff>38100</xdr:colOff>
      <xdr:row>83</xdr:row>
      <xdr:rowOff>130811</xdr:rowOff>
    </xdr:to>
    <xdr:sp macro="" textlink="">
      <xdr:nvSpPr>
        <xdr:cNvPr id="306" name="楕円 305">
          <a:extLst>
            <a:ext uri="{FF2B5EF4-FFF2-40B4-BE49-F238E27FC236}">
              <a16:creationId xmlns:a16="http://schemas.microsoft.com/office/drawing/2014/main" id="{C7BE9D66-C1AC-41D7-84D7-34C2A182BB7D}"/>
            </a:ext>
          </a:extLst>
        </xdr:cNvPr>
        <xdr:cNvSpPr/>
      </xdr:nvSpPr>
      <xdr:spPr>
        <a:xfrm>
          <a:off x="3312160" y="13943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80011</xdr:rowOff>
    </xdr:from>
    <xdr:to>
      <xdr:col>24</xdr:col>
      <xdr:colOff>63500</xdr:colOff>
      <xdr:row>83</xdr:row>
      <xdr:rowOff>154305</xdr:rowOff>
    </xdr:to>
    <xdr:cxnSp macro="">
      <xdr:nvCxnSpPr>
        <xdr:cNvPr id="307" name="直線コネクタ 306">
          <a:extLst>
            <a:ext uri="{FF2B5EF4-FFF2-40B4-BE49-F238E27FC236}">
              <a16:creationId xmlns:a16="http://schemas.microsoft.com/office/drawing/2014/main" id="{D394F8C5-534F-45D3-B0A6-57ADCED8D07F}"/>
            </a:ext>
          </a:extLst>
        </xdr:cNvPr>
        <xdr:cNvCxnSpPr/>
      </xdr:nvCxnSpPr>
      <xdr:spPr>
        <a:xfrm>
          <a:off x="3355340" y="13994131"/>
          <a:ext cx="73152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636</xdr:rowOff>
    </xdr:from>
    <xdr:to>
      <xdr:col>15</xdr:col>
      <xdr:colOff>101600</xdr:colOff>
      <xdr:row>83</xdr:row>
      <xdr:rowOff>102236</xdr:rowOff>
    </xdr:to>
    <xdr:sp macro="" textlink="">
      <xdr:nvSpPr>
        <xdr:cNvPr id="308" name="楕円 307">
          <a:extLst>
            <a:ext uri="{FF2B5EF4-FFF2-40B4-BE49-F238E27FC236}">
              <a16:creationId xmlns:a16="http://schemas.microsoft.com/office/drawing/2014/main" id="{C7AB7823-C7D3-4689-9F52-514C29157AF0}"/>
            </a:ext>
          </a:extLst>
        </xdr:cNvPr>
        <xdr:cNvSpPr/>
      </xdr:nvSpPr>
      <xdr:spPr>
        <a:xfrm>
          <a:off x="251460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51436</xdr:rowOff>
    </xdr:from>
    <xdr:to>
      <xdr:col>19</xdr:col>
      <xdr:colOff>177800</xdr:colOff>
      <xdr:row>83</xdr:row>
      <xdr:rowOff>80011</xdr:rowOff>
    </xdr:to>
    <xdr:cxnSp macro="">
      <xdr:nvCxnSpPr>
        <xdr:cNvPr id="309" name="直線コネクタ 308">
          <a:extLst>
            <a:ext uri="{FF2B5EF4-FFF2-40B4-BE49-F238E27FC236}">
              <a16:creationId xmlns:a16="http://schemas.microsoft.com/office/drawing/2014/main" id="{FC5754B4-5F92-40E6-8C8E-D27504FCB264}"/>
            </a:ext>
          </a:extLst>
        </xdr:cNvPr>
        <xdr:cNvCxnSpPr/>
      </xdr:nvCxnSpPr>
      <xdr:spPr>
        <a:xfrm>
          <a:off x="2565400" y="13965556"/>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10" name="楕円 309">
          <a:extLst>
            <a:ext uri="{FF2B5EF4-FFF2-40B4-BE49-F238E27FC236}">
              <a16:creationId xmlns:a16="http://schemas.microsoft.com/office/drawing/2014/main" id="{2A48203C-8EFB-4385-9D06-A7FD9E41F991}"/>
            </a:ext>
          </a:extLst>
        </xdr:cNvPr>
        <xdr:cNvSpPr/>
      </xdr:nvSpPr>
      <xdr:spPr>
        <a:xfrm>
          <a:off x="173990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51436</xdr:rowOff>
    </xdr:to>
    <xdr:cxnSp macro="">
      <xdr:nvCxnSpPr>
        <xdr:cNvPr id="311" name="直線コネクタ 310">
          <a:extLst>
            <a:ext uri="{FF2B5EF4-FFF2-40B4-BE49-F238E27FC236}">
              <a16:creationId xmlns:a16="http://schemas.microsoft.com/office/drawing/2014/main" id="{7FD71404-FBFD-4C45-8207-D95373079C02}"/>
            </a:ext>
          </a:extLst>
        </xdr:cNvPr>
        <xdr:cNvCxnSpPr/>
      </xdr:nvCxnSpPr>
      <xdr:spPr>
        <a:xfrm>
          <a:off x="1790700" y="13935075"/>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103505</xdr:rowOff>
    </xdr:from>
    <xdr:to>
      <xdr:col>6</xdr:col>
      <xdr:colOff>38100</xdr:colOff>
      <xdr:row>83</xdr:row>
      <xdr:rowOff>33655</xdr:rowOff>
    </xdr:to>
    <xdr:sp macro="" textlink="">
      <xdr:nvSpPr>
        <xdr:cNvPr id="312" name="楕円 311">
          <a:extLst>
            <a:ext uri="{FF2B5EF4-FFF2-40B4-BE49-F238E27FC236}">
              <a16:creationId xmlns:a16="http://schemas.microsoft.com/office/drawing/2014/main" id="{0D874BBD-E654-404C-BB31-73D8C0639006}"/>
            </a:ext>
          </a:extLst>
        </xdr:cNvPr>
        <xdr:cNvSpPr/>
      </xdr:nvSpPr>
      <xdr:spPr>
        <a:xfrm>
          <a:off x="965200" y="138499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154305</xdr:rowOff>
    </xdr:from>
    <xdr:to>
      <xdr:col>10</xdr:col>
      <xdr:colOff>114300</xdr:colOff>
      <xdr:row>83</xdr:row>
      <xdr:rowOff>20955</xdr:rowOff>
    </xdr:to>
    <xdr:cxnSp macro="">
      <xdr:nvCxnSpPr>
        <xdr:cNvPr id="313" name="直線コネクタ 312">
          <a:extLst>
            <a:ext uri="{FF2B5EF4-FFF2-40B4-BE49-F238E27FC236}">
              <a16:creationId xmlns:a16="http://schemas.microsoft.com/office/drawing/2014/main" id="{1297E70E-F44C-453B-B49F-7B9D2651EED3}"/>
            </a:ext>
          </a:extLst>
        </xdr:cNvPr>
        <xdr:cNvCxnSpPr/>
      </xdr:nvCxnSpPr>
      <xdr:spPr>
        <a:xfrm>
          <a:off x="1008380" y="139007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E891E795-9E35-4FF8-A1B9-E9D6DB65F220}"/>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63D0BD83-BBBA-45C8-884B-CBD14A1B8CE3}"/>
            </a:ext>
          </a:extLst>
        </xdr:cNvPr>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6" name="n_3aveValue【公営住宅】&#10;有形固定資産減価償却率">
          <a:extLst>
            <a:ext uri="{FF2B5EF4-FFF2-40B4-BE49-F238E27FC236}">
              <a16:creationId xmlns:a16="http://schemas.microsoft.com/office/drawing/2014/main" id="{9D32D053-E275-44C1-AD69-3165BF553F97}"/>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E4F30EA4-30FF-473D-8529-1D1011C89709}"/>
            </a:ext>
          </a:extLst>
        </xdr:cNvPr>
        <xdr:cNvSpPr txBox="1"/>
      </xdr:nvSpPr>
      <xdr:spPr>
        <a:xfrm>
          <a:off x="8363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121938</xdr:rowOff>
    </xdr:from>
    <xdr:ext cx="405111" cy="259045"/>
    <xdr:sp macro="" textlink="">
      <xdr:nvSpPr>
        <xdr:cNvPr id="318" name="n_1mainValue【公営住宅】&#10;有形固定資産減価償却率">
          <a:extLst>
            <a:ext uri="{FF2B5EF4-FFF2-40B4-BE49-F238E27FC236}">
              <a16:creationId xmlns:a16="http://schemas.microsoft.com/office/drawing/2014/main" id="{C320F06A-746C-4919-9741-0CC80EA23B50}"/>
            </a:ext>
          </a:extLst>
        </xdr:cNvPr>
        <xdr:cNvSpPr txBox="1"/>
      </xdr:nvSpPr>
      <xdr:spPr>
        <a:xfrm>
          <a:off x="3170564"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93363</xdr:rowOff>
    </xdr:from>
    <xdr:ext cx="405111" cy="259045"/>
    <xdr:sp macro="" textlink="">
      <xdr:nvSpPr>
        <xdr:cNvPr id="319" name="n_2mainValue【公営住宅】&#10;有形固定資産減価償却率">
          <a:extLst>
            <a:ext uri="{FF2B5EF4-FFF2-40B4-BE49-F238E27FC236}">
              <a16:creationId xmlns:a16="http://schemas.microsoft.com/office/drawing/2014/main" id="{374BA0C0-7FCE-4892-A91F-07065A70DDB0}"/>
            </a:ext>
          </a:extLst>
        </xdr:cNvPr>
        <xdr:cNvSpPr txBox="1"/>
      </xdr:nvSpPr>
      <xdr:spPr>
        <a:xfrm>
          <a:off x="238570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20" name="n_3mainValue【公営住宅】&#10;有形固定資産減価償却率">
          <a:extLst>
            <a:ext uri="{FF2B5EF4-FFF2-40B4-BE49-F238E27FC236}">
              <a16:creationId xmlns:a16="http://schemas.microsoft.com/office/drawing/2014/main" id="{22417BAE-D907-4A3E-B3CC-9DCCC0B58D42}"/>
            </a:ext>
          </a:extLst>
        </xdr:cNvPr>
        <xdr:cNvSpPr txBox="1"/>
      </xdr:nvSpPr>
      <xdr:spPr>
        <a:xfrm>
          <a:off x="161100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24782</xdr:rowOff>
    </xdr:from>
    <xdr:ext cx="405111" cy="259045"/>
    <xdr:sp macro="" textlink="">
      <xdr:nvSpPr>
        <xdr:cNvPr id="321" name="n_4mainValue【公営住宅】&#10;有形固定資産減価償却率">
          <a:extLst>
            <a:ext uri="{FF2B5EF4-FFF2-40B4-BE49-F238E27FC236}">
              <a16:creationId xmlns:a16="http://schemas.microsoft.com/office/drawing/2014/main" id="{B1412C74-C027-4A54-903A-81F87D38083A}"/>
            </a:ext>
          </a:extLst>
        </xdr:cNvPr>
        <xdr:cNvSpPr txBox="1"/>
      </xdr:nvSpPr>
      <xdr:spPr>
        <a:xfrm>
          <a:off x="8363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A55D9C5-7B04-4530-BFA3-3A634BB0F14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8A00DF-987B-4F9A-811A-AE4F85617C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89B9F1B-518E-451F-9325-566143269AA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B3FB77B-7E55-4E3A-9E61-C50887059A5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BE37375-F11C-4C22-ACA2-BF5AF826DCE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871C919-39CC-4B7E-8F48-1568B02D146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466ADC9-F5E9-4445-8D20-520C22A3C01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7C0E2AE-6912-4C58-989C-0A7EF12432B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63149C1-A769-4D0F-B491-CB03B4E631C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6878A36-23F1-486F-826B-B8ACBD8BAC3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50E1F23A-5B38-47F8-AA1A-402F97BB6FA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65C743C1-E9AC-4EBA-BEF8-E5C55B16536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414C201-B165-441A-993F-1178A795751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438E987-0962-4932-A2D9-F71CF95C90D9}"/>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C285E2F2-58EB-416A-B152-CFFDFF9F0D18}"/>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7B0E6C0-B866-4F45-9D00-699A5EE012A3}"/>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DE521887-DBD7-4023-9F8B-0E57EE01DC1F}"/>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5EFD5643-933A-4669-AA70-1206DEB78F95}"/>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D9E1956-3020-49F8-A1FD-2D56BF22D56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1D029387-1361-4EC3-B9BE-7B934AF1895B}"/>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95F742C-C0D0-4F89-BB1C-B14E740E490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0C4639A8-F261-4E0B-8E49-8DD76E229B60}"/>
            </a:ext>
          </a:extLst>
        </xdr:cNvPr>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D3915D0C-B81C-4076-80E7-4079E66104C6}"/>
            </a:ext>
          </a:extLst>
        </xdr:cNvPr>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313C84A5-7529-4D11-B1E9-B42622C4A854}"/>
            </a:ext>
          </a:extLst>
        </xdr:cNvPr>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1D33AEAD-03CD-41A8-BCB8-123B60129D3A}"/>
            </a:ext>
          </a:extLst>
        </xdr:cNvPr>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3DE400B6-F17C-42CD-9193-57CE4980CF51}"/>
            </a:ext>
          </a:extLst>
        </xdr:cNvPr>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9C42BACF-A0AE-4D0A-8C96-C3CC1DBD8F0C}"/>
            </a:ext>
          </a:extLst>
        </xdr:cNvPr>
        <xdr:cNvSpPr txBox="1"/>
      </xdr:nvSpPr>
      <xdr:spPr>
        <a:xfrm>
          <a:off x="9258300" y="142044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3313B7C6-A243-4CE4-9E2A-A57D692E6F68}"/>
            </a:ext>
          </a:extLst>
        </xdr:cNvPr>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7CB3B1FE-F60F-4285-A381-AEE8304B6F73}"/>
            </a:ext>
          </a:extLst>
        </xdr:cNvPr>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57190ACA-BE80-46BC-864F-861E320FBB98}"/>
            </a:ext>
          </a:extLst>
        </xdr:cNvPr>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123454</xdr:rowOff>
    </xdr:from>
    <xdr:to>
      <xdr:col>41</xdr:col>
      <xdr:colOff>101600</xdr:colOff>
      <xdr:row>86</xdr:row>
      <xdr:rowOff>53604</xdr:rowOff>
    </xdr:to>
    <xdr:sp macro="" textlink="">
      <xdr:nvSpPr>
        <xdr:cNvPr id="352" name="フローチャート: 判断 351">
          <a:extLst>
            <a:ext uri="{FF2B5EF4-FFF2-40B4-BE49-F238E27FC236}">
              <a16:creationId xmlns:a16="http://schemas.microsoft.com/office/drawing/2014/main" id="{C5062916-6F0B-4FA6-B063-333B2A460AE3}"/>
            </a:ext>
          </a:extLst>
        </xdr:cNvPr>
        <xdr:cNvSpPr/>
      </xdr:nvSpPr>
      <xdr:spPr>
        <a:xfrm>
          <a:off x="6873240" y="14372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124003</xdr:rowOff>
    </xdr:from>
    <xdr:to>
      <xdr:col>36</xdr:col>
      <xdr:colOff>165100</xdr:colOff>
      <xdr:row>86</xdr:row>
      <xdr:rowOff>54153</xdr:rowOff>
    </xdr:to>
    <xdr:sp macro="" textlink="">
      <xdr:nvSpPr>
        <xdr:cNvPr id="353" name="フローチャート: 判断 352">
          <a:extLst>
            <a:ext uri="{FF2B5EF4-FFF2-40B4-BE49-F238E27FC236}">
              <a16:creationId xmlns:a16="http://schemas.microsoft.com/office/drawing/2014/main" id="{D335BF69-F8D8-4473-8E83-0A694AFE67C9}"/>
            </a:ext>
          </a:extLst>
        </xdr:cNvPr>
        <xdr:cNvSpPr/>
      </xdr:nvSpPr>
      <xdr:spPr>
        <a:xfrm>
          <a:off x="6098540" y="14373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5B255E-5D73-4DDA-A61A-F90D53CE0B8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D76DB1A-A519-4A1F-B08C-6A8740ECF11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29B8E7-DB6E-4654-A1E4-B0E24BACD64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11EBB1B-EE13-41D0-9D68-270BFCDD768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44076A4-0FAC-45F9-9A2C-CBF8D3CFF5E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102011</xdr:rowOff>
    </xdr:from>
    <xdr:to>
      <xdr:col>55</xdr:col>
      <xdr:colOff>50800</xdr:colOff>
      <xdr:row>86</xdr:row>
      <xdr:rowOff>32161</xdr:rowOff>
    </xdr:to>
    <xdr:sp macro="" textlink="">
      <xdr:nvSpPr>
        <xdr:cNvPr id="359" name="楕円 358">
          <a:extLst>
            <a:ext uri="{FF2B5EF4-FFF2-40B4-BE49-F238E27FC236}">
              <a16:creationId xmlns:a16="http://schemas.microsoft.com/office/drawing/2014/main" id="{37177DD3-696E-4795-945C-C07F0C49B7AA}"/>
            </a:ext>
          </a:extLst>
        </xdr:cNvPr>
        <xdr:cNvSpPr/>
      </xdr:nvSpPr>
      <xdr:spPr>
        <a:xfrm>
          <a:off x="9192260" y="14351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B8493606-F5E4-408C-84BF-507FB85F9A3E}"/>
            </a:ext>
          </a:extLst>
        </xdr:cNvPr>
        <xdr:cNvSpPr txBox="1"/>
      </xdr:nvSpPr>
      <xdr:spPr>
        <a:xfrm>
          <a:off x="9258300" y="1432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100685</xdr:rowOff>
    </xdr:from>
    <xdr:to>
      <xdr:col>50</xdr:col>
      <xdr:colOff>165100</xdr:colOff>
      <xdr:row>86</xdr:row>
      <xdr:rowOff>30835</xdr:rowOff>
    </xdr:to>
    <xdr:sp macro="" textlink="">
      <xdr:nvSpPr>
        <xdr:cNvPr id="361" name="楕円 360">
          <a:extLst>
            <a:ext uri="{FF2B5EF4-FFF2-40B4-BE49-F238E27FC236}">
              <a16:creationId xmlns:a16="http://schemas.microsoft.com/office/drawing/2014/main" id="{9FD48732-D27A-4971-BB76-31C43BA9C105}"/>
            </a:ext>
          </a:extLst>
        </xdr:cNvPr>
        <xdr:cNvSpPr/>
      </xdr:nvSpPr>
      <xdr:spPr>
        <a:xfrm>
          <a:off x="8445500" y="14350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151485</xdr:rowOff>
    </xdr:from>
    <xdr:to>
      <xdr:col>55</xdr:col>
      <xdr:colOff>0</xdr:colOff>
      <xdr:row>85</xdr:row>
      <xdr:rowOff>152811</xdr:rowOff>
    </xdr:to>
    <xdr:cxnSp macro="">
      <xdr:nvCxnSpPr>
        <xdr:cNvPr id="362" name="直線コネクタ 361">
          <a:extLst>
            <a:ext uri="{FF2B5EF4-FFF2-40B4-BE49-F238E27FC236}">
              <a16:creationId xmlns:a16="http://schemas.microsoft.com/office/drawing/2014/main" id="{EF9CC505-0A82-4EEF-ACC5-F88763938FD7}"/>
            </a:ext>
          </a:extLst>
        </xdr:cNvPr>
        <xdr:cNvCxnSpPr/>
      </xdr:nvCxnSpPr>
      <xdr:spPr>
        <a:xfrm>
          <a:off x="8496300" y="14400885"/>
          <a:ext cx="7239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101281</xdr:rowOff>
    </xdr:from>
    <xdr:to>
      <xdr:col>46</xdr:col>
      <xdr:colOff>38100</xdr:colOff>
      <xdr:row>86</xdr:row>
      <xdr:rowOff>31431</xdr:rowOff>
    </xdr:to>
    <xdr:sp macro="" textlink="">
      <xdr:nvSpPr>
        <xdr:cNvPr id="363" name="楕円 362">
          <a:extLst>
            <a:ext uri="{FF2B5EF4-FFF2-40B4-BE49-F238E27FC236}">
              <a16:creationId xmlns:a16="http://schemas.microsoft.com/office/drawing/2014/main" id="{D6105FF7-D7C4-43FD-9D46-3CFE81887DD1}"/>
            </a:ext>
          </a:extLst>
        </xdr:cNvPr>
        <xdr:cNvSpPr/>
      </xdr:nvSpPr>
      <xdr:spPr>
        <a:xfrm>
          <a:off x="7670800" y="14350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151485</xdr:rowOff>
    </xdr:from>
    <xdr:to>
      <xdr:col>50</xdr:col>
      <xdr:colOff>114300</xdr:colOff>
      <xdr:row>85</xdr:row>
      <xdr:rowOff>152081</xdr:rowOff>
    </xdr:to>
    <xdr:cxnSp macro="">
      <xdr:nvCxnSpPr>
        <xdr:cNvPr id="364" name="直線コネクタ 363">
          <a:extLst>
            <a:ext uri="{FF2B5EF4-FFF2-40B4-BE49-F238E27FC236}">
              <a16:creationId xmlns:a16="http://schemas.microsoft.com/office/drawing/2014/main" id="{964B28C9-49CD-473B-8094-25DBCF66E507}"/>
            </a:ext>
          </a:extLst>
        </xdr:cNvPr>
        <xdr:cNvCxnSpPr/>
      </xdr:nvCxnSpPr>
      <xdr:spPr>
        <a:xfrm flipV="1">
          <a:off x="7713980" y="14400885"/>
          <a:ext cx="78232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101783</xdr:rowOff>
    </xdr:from>
    <xdr:to>
      <xdr:col>41</xdr:col>
      <xdr:colOff>101600</xdr:colOff>
      <xdr:row>86</xdr:row>
      <xdr:rowOff>31933</xdr:rowOff>
    </xdr:to>
    <xdr:sp macro="" textlink="">
      <xdr:nvSpPr>
        <xdr:cNvPr id="365" name="楕円 364">
          <a:extLst>
            <a:ext uri="{FF2B5EF4-FFF2-40B4-BE49-F238E27FC236}">
              <a16:creationId xmlns:a16="http://schemas.microsoft.com/office/drawing/2014/main" id="{D481BF6E-A21C-448D-98D5-EC619E4CB740}"/>
            </a:ext>
          </a:extLst>
        </xdr:cNvPr>
        <xdr:cNvSpPr/>
      </xdr:nvSpPr>
      <xdr:spPr>
        <a:xfrm>
          <a:off x="6873240" y="143511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152081</xdr:rowOff>
    </xdr:from>
    <xdr:to>
      <xdr:col>45</xdr:col>
      <xdr:colOff>177800</xdr:colOff>
      <xdr:row>85</xdr:row>
      <xdr:rowOff>152583</xdr:rowOff>
    </xdr:to>
    <xdr:cxnSp macro="">
      <xdr:nvCxnSpPr>
        <xdr:cNvPr id="366" name="直線コネクタ 365">
          <a:extLst>
            <a:ext uri="{FF2B5EF4-FFF2-40B4-BE49-F238E27FC236}">
              <a16:creationId xmlns:a16="http://schemas.microsoft.com/office/drawing/2014/main" id="{89197F1F-189E-4336-93B2-99E5877C1B54}"/>
            </a:ext>
          </a:extLst>
        </xdr:cNvPr>
        <xdr:cNvCxnSpPr/>
      </xdr:nvCxnSpPr>
      <xdr:spPr>
        <a:xfrm flipV="1">
          <a:off x="6924040" y="14401481"/>
          <a:ext cx="78994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102698</xdr:rowOff>
    </xdr:from>
    <xdr:to>
      <xdr:col>36</xdr:col>
      <xdr:colOff>165100</xdr:colOff>
      <xdr:row>86</xdr:row>
      <xdr:rowOff>32848</xdr:rowOff>
    </xdr:to>
    <xdr:sp macro="" textlink="">
      <xdr:nvSpPr>
        <xdr:cNvPr id="367" name="楕円 366">
          <a:extLst>
            <a:ext uri="{FF2B5EF4-FFF2-40B4-BE49-F238E27FC236}">
              <a16:creationId xmlns:a16="http://schemas.microsoft.com/office/drawing/2014/main" id="{27958EAC-18EF-4FA6-9D22-E95B20EDBBED}"/>
            </a:ext>
          </a:extLst>
        </xdr:cNvPr>
        <xdr:cNvSpPr/>
      </xdr:nvSpPr>
      <xdr:spPr>
        <a:xfrm>
          <a:off x="6098540" y="14352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152583</xdr:rowOff>
    </xdr:from>
    <xdr:to>
      <xdr:col>41</xdr:col>
      <xdr:colOff>50800</xdr:colOff>
      <xdr:row>85</xdr:row>
      <xdr:rowOff>153498</xdr:rowOff>
    </xdr:to>
    <xdr:cxnSp macro="">
      <xdr:nvCxnSpPr>
        <xdr:cNvPr id="368" name="直線コネクタ 367">
          <a:extLst>
            <a:ext uri="{FF2B5EF4-FFF2-40B4-BE49-F238E27FC236}">
              <a16:creationId xmlns:a16="http://schemas.microsoft.com/office/drawing/2014/main" id="{8E8B3E76-6AA2-40DD-8AE2-7C6461EF1F76}"/>
            </a:ext>
          </a:extLst>
        </xdr:cNvPr>
        <xdr:cNvCxnSpPr/>
      </xdr:nvCxnSpPr>
      <xdr:spPr>
        <a:xfrm flipV="1">
          <a:off x="6149340" y="14401983"/>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B0B097FA-ECF1-4E75-8B36-E5CDE86FC04E}"/>
            </a:ext>
          </a:extLst>
        </xdr:cNvPr>
        <xdr:cNvSpPr txBox="1"/>
      </xdr:nvSpPr>
      <xdr:spPr>
        <a:xfrm>
          <a:off x="8271587" y="141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3A2A073B-5E95-4ABB-950D-0F44EBA40175}"/>
            </a:ext>
          </a:extLst>
        </xdr:cNvPr>
        <xdr:cNvSpPr txBox="1"/>
      </xdr:nvSpPr>
      <xdr:spPr>
        <a:xfrm>
          <a:off x="7509587" y="141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44731</xdr:rowOff>
    </xdr:from>
    <xdr:ext cx="469744" cy="259045"/>
    <xdr:sp macro="" textlink="">
      <xdr:nvSpPr>
        <xdr:cNvPr id="371" name="n_3aveValue【公営住宅】&#10;一人当たり面積">
          <a:extLst>
            <a:ext uri="{FF2B5EF4-FFF2-40B4-BE49-F238E27FC236}">
              <a16:creationId xmlns:a16="http://schemas.microsoft.com/office/drawing/2014/main" id="{68B294A9-D93F-4E77-8FE6-A09D256DF693}"/>
            </a:ext>
          </a:extLst>
        </xdr:cNvPr>
        <xdr:cNvSpPr txBox="1"/>
      </xdr:nvSpPr>
      <xdr:spPr>
        <a:xfrm>
          <a:off x="6712027" y="1446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45280</xdr:rowOff>
    </xdr:from>
    <xdr:ext cx="469744" cy="259045"/>
    <xdr:sp macro="" textlink="">
      <xdr:nvSpPr>
        <xdr:cNvPr id="372" name="n_4aveValue【公営住宅】&#10;一人当たり面積">
          <a:extLst>
            <a:ext uri="{FF2B5EF4-FFF2-40B4-BE49-F238E27FC236}">
              <a16:creationId xmlns:a16="http://schemas.microsoft.com/office/drawing/2014/main" id="{D54B5DDD-4903-4C25-9C51-9AA54B515396}"/>
            </a:ext>
          </a:extLst>
        </xdr:cNvPr>
        <xdr:cNvSpPr txBox="1"/>
      </xdr:nvSpPr>
      <xdr:spPr>
        <a:xfrm>
          <a:off x="5937327" y="1446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21962</xdr:rowOff>
    </xdr:from>
    <xdr:ext cx="469744" cy="259045"/>
    <xdr:sp macro="" textlink="">
      <xdr:nvSpPr>
        <xdr:cNvPr id="373" name="n_1mainValue【公営住宅】&#10;一人当たり面積">
          <a:extLst>
            <a:ext uri="{FF2B5EF4-FFF2-40B4-BE49-F238E27FC236}">
              <a16:creationId xmlns:a16="http://schemas.microsoft.com/office/drawing/2014/main" id="{CD408112-0428-4039-A956-4D65D6A3C909}"/>
            </a:ext>
          </a:extLst>
        </xdr:cNvPr>
        <xdr:cNvSpPr txBox="1"/>
      </xdr:nvSpPr>
      <xdr:spPr>
        <a:xfrm>
          <a:off x="8271587" y="144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22558</xdr:rowOff>
    </xdr:from>
    <xdr:ext cx="469744" cy="259045"/>
    <xdr:sp macro="" textlink="">
      <xdr:nvSpPr>
        <xdr:cNvPr id="374" name="n_2mainValue【公営住宅】&#10;一人当たり面積">
          <a:extLst>
            <a:ext uri="{FF2B5EF4-FFF2-40B4-BE49-F238E27FC236}">
              <a16:creationId xmlns:a16="http://schemas.microsoft.com/office/drawing/2014/main" id="{343F77EF-DC9E-4D73-BC4E-33538885CE10}"/>
            </a:ext>
          </a:extLst>
        </xdr:cNvPr>
        <xdr:cNvSpPr txBox="1"/>
      </xdr:nvSpPr>
      <xdr:spPr>
        <a:xfrm>
          <a:off x="7509587" y="1443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48460</xdr:rowOff>
    </xdr:from>
    <xdr:ext cx="469744" cy="259045"/>
    <xdr:sp macro="" textlink="">
      <xdr:nvSpPr>
        <xdr:cNvPr id="375" name="n_3mainValue【公営住宅】&#10;一人当たり面積">
          <a:extLst>
            <a:ext uri="{FF2B5EF4-FFF2-40B4-BE49-F238E27FC236}">
              <a16:creationId xmlns:a16="http://schemas.microsoft.com/office/drawing/2014/main" id="{EC180488-1DB8-484B-8CE3-85B55E349A91}"/>
            </a:ext>
          </a:extLst>
        </xdr:cNvPr>
        <xdr:cNvSpPr txBox="1"/>
      </xdr:nvSpPr>
      <xdr:spPr>
        <a:xfrm>
          <a:off x="6712027" y="1413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49375</xdr:rowOff>
    </xdr:from>
    <xdr:ext cx="469744" cy="259045"/>
    <xdr:sp macro="" textlink="">
      <xdr:nvSpPr>
        <xdr:cNvPr id="376" name="n_4mainValue【公営住宅】&#10;一人当たり面積">
          <a:extLst>
            <a:ext uri="{FF2B5EF4-FFF2-40B4-BE49-F238E27FC236}">
              <a16:creationId xmlns:a16="http://schemas.microsoft.com/office/drawing/2014/main" id="{6EDBA265-D448-43AD-8533-6FD92F4D7BB1}"/>
            </a:ext>
          </a:extLst>
        </xdr:cNvPr>
        <xdr:cNvSpPr txBox="1"/>
      </xdr:nvSpPr>
      <xdr:spPr>
        <a:xfrm>
          <a:off x="5937327" y="1413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2E35E4B-6C56-4FE4-A2E6-8454FDBDD08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7763E2F-3E27-4202-9703-29794FBD30A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DE04BEA-49D2-4386-B47B-7318F340CB1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1CEE9BD-9709-4A97-BA4C-4631AC5CA8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07B6EB4-6193-40E5-B8DF-D7B54EECC6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375D5DE-D8BF-4830-8446-3C277B3A468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3C8BD65F-BD84-4457-AC72-B54A26311C1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9933EEE-C8D6-48CC-A467-3905F3C69B5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D802019D-E329-4CC0-A03F-F065A60A000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6EFD4A4-E86F-4DC2-B134-ED49B44D49F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AD15211B-AE57-4665-833D-41F33435A0E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9EA4617-B8D1-4087-81C5-E51B3F46A1C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00BB539-45EE-4412-9E7D-C075D74BA8D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56EF2E3-F002-4D24-9C6D-E14AC077D09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E543C05-45FA-47DC-892E-CA5A8CC992C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D84B64D-1562-438C-8870-66051EC01C1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7FE00D8-C831-4280-A96A-1F78F8CD76E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46BFC82-1DDA-435A-80B0-2788A0DDF1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BCD65C2-F3CE-47DF-B909-DB00DE5870F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1A40BD9-3EA2-4477-8C7A-25B3DDC862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5CACC7B-0B66-4483-A065-7379DEF589F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91520FA7-3065-4FCF-9386-C90638F8D33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2E2B7E3A-351A-4385-8384-7C00DCE9B33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99E44E08-472B-4B1D-A7A7-67FE93AEA6CC}"/>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B3E5A04F-AB7B-4D7D-9C03-1DD8EF20269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4F375A61-64A6-42B1-9988-D5A0D57192A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6939E12C-1C26-4B59-A9DD-67BFBF6C91CC}"/>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E42657E0-D4B4-48FA-B5D6-C6C8852C602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8B1EBFE2-C1A8-4680-9688-9C9FDB6EE4E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257EBE56-07C9-4E2D-8D94-6A4E856CDC5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8AB4B81C-C6B3-4993-BB22-905EE7C3838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F7E53C73-B2F1-413D-9670-74BAF757D22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FFFA78D4-9894-4EF6-ABA6-F8FE8DA333D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A87CE47E-B2F5-439D-ACA6-8A95D94246C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9065E64D-B125-47CF-8978-21D77915E57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1EB94AC3-705C-438F-8930-DC172E9EA98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AFAC665E-F3D1-4DA2-B4E4-F87E123BF85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A0CABF5A-A1B6-4764-AFCF-B8FC33DEC9F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1145D3E3-59BF-4701-A445-06FC934F9AE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283B909-824F-418D-B21F-976895AB60A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C9501831-450E-419A-92AB-CED51A4DEB5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F2CAFD13-5BB5-437C-93FF-0A9DEDAF545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D4069BCC-9312-4A44-9E42-E67DB7D1BA8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0" name="直線コネクタ 419">
          <a:extLst>
            <a:ext uri="{FF2B5EF4-FFF2-40B4-BE49-F238E27FC236}">
              <a16:creationId xmlns:a16="http://schemas.microsoft.com/office/drawing/2014/main" id="{EE366F18-4298-41B2-ABCF-D84465AEAB5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1" name="テキスト ボックス 420">
          <a:extLst>
            <a:ext uri="{FF2B5EF4-FFF2-40B4-BE49-F238E27FC236}">
              <a16:creationId xmlns:a16="http://schemas.microsoft.com/office/drawing/2014/main" id="{E96F2C9B-ECF0-459A-908C-8D8AD0AA3DCC}"/>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2" name="直線コネクタ 421">
          <a:extLst>
            <a:ext uri="{FF2B5EF4-FFF2-40B4-BE49-F238E27FC236}">
              <a16:creationId xmlns:a16="http://schemas.microsoft.com/office/drawing/2014/main" id="{EA00C6A9-8AB5-4993-828F-3C1E0056AC99}"/>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3" name="テキスト ボックス 422">
          <a:extLst>
            <a:ext uri="{FF2B5EF4-FFF2-40B4-BE49-F238E27FC236}">
              <a16:creationId xmlns:a16="http://schemas.microsoft.com/office/drawing/2014/main" id="{FF0BF3EF-10BE-40BD-AEE4-015CFA980217}"/>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4" name="直線コネクタ 423">
          <a:extLst>
            <a:ext uri="{FF2B5EF4-FFF2-40B4-BE49-F238E27FC236}">
              <a16:creationId xmlns:a16="http://schemas.microsoft.com/office/drawing/2014/main" id="{8C3C1C91-2BBD-4AE9-A8E3-42AF4D5827F9}"/>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5" name="テキスト ボックス 424">
          <a:extLst>
            <a:ext uri="{FF2B5EF4-FFF2-40B4-BE49-F238E27FC236}">
              <a16:creationId xmlns:a16="http://schemas.microsoft.com/office/drawing/2014/main" id="{677C126E-89D8-402A-AFD0-DFAEA3ABE7DF}"/>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6" name="直線コネクタ 425">
          <a:extLst>
            <a:ext uri="{FF2B5EF4-FFF2-40B4-BE49-F238E27FC236}">
              <a16:creationId xmlns:a16="http://schemas.microsoft.com/office/drawing/2014/main" id="{853040E8-5907-4656-A517-95DDC73A140D}"/>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7" name="テキスト ボックス 426">
          <a:extLst>
            <a:ext uri="{FF2B5EF4-FFF2-40B4-BE49-F238E27FC236}">
              <a16:creationId xmlns:a16="http://schemas.microsoft.com/office/drawing/2014/main" id="{B985063D-C4AF-4F34-B7CB-65C743353C2E}"/>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AEC9EBF7-02C5-48C6-BE47-4D48AB1744B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9" name="テキスト ボックス 428">
          <a:extLst>
            <a:ext uri="{FF2B5EF4-FFF2-40B4-BE49-F238E27FC236}">
              <a16:creationId xmlns:a16="http://schemas.microsoft.com/office/drawing/2014/main" id="{F31CD6B7-56FC-447A-A306-8A4C985B480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F296B0F3-AD3D-4FC9-A6ED-F45089FC890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146304</xdr:rowOff>
    </xdr:from>
    <xdr:to>
      <xdr:col>85</xdr:col>
      <xdr:colOff>126364</xdr:colOff>
      <xdr:row>62</xdr:row>
      <xdr:rowOff>84582</xdr:rowOff>
    </xdr:to>
    <xdr:cxnSp macro="">
      <xdr:nvCxnSpPr>
        <xdr:cNvPr id="431" name="直線コネクタ 430">
          <a:extLst>
            <a:ext uri="{FF2B5EF4-FFF2-40B4-BE49-F238E27FC236}">
              <a16:creationId xmlns:a16="http://schemas.microsoft.com/office/drawing/2014/main" id="{5A07D81D-1FDA-4E52-82A9-4958C8EC1D86}"/>
            </a:ext>
          </a:extLst>
        </xdr:cNvPr>
        <xdr:cNvCxnSpPr/>
      </xdr:nvCxnSpPr>
      <xdr:spPr>
        <a:xfrm flipV="1">
          <a:off x="14375764" y="9366504"/>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88409</xdr:rowOff>
    </xdr:from>
    <xdr:ext cx="405111" cy="259045"/>
    <xdr:sp macro="" textlink="">
      <xdr:nvSpPr>
        <xdr:cNvPr id="432" name="【学校施設】&#10;有形固定資産減価償却率最小値テキスト">
          <a:extLst>
            <a:ext uri="{FF2B5EF4-FFF2-40B4-BE49-F238E27FC236}">
              <a16:creationId xmlns:a16="http://schemas.microsoft.com/office/drawing/2014/main" id="{359A25DC-FA28-40E6-B2CC-6414315CA6F6}"/>
            </a:ext>
          </a:extLst>
        </xdr:cNvPr>
        <xdr:cNvSpPr txBox="1"/>
      </xdr:nvSpPr>
      <xdr:spPr>
        <a:xfrm>
          <a:off x="14414500" y="1048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84582</xdr:rowOff>
    </xdr:from>
    <xdr:to>
      <xdr:col>86</xdr:col>
      <xdr:colOff>25400</xdr:colOff>
      <xdr:row>62</xdr:row>
      <xdr:rowOff>84582</xdr:rowOff>
    </xdr:to>
    <xdr:cxnSp macro="">
      <xdr:nvCxnSpPr>
        <xdr:cNvPr id="433" name="直線コネクタ 432">
          <a:extLst>
            <a:ext uri="{FF2B5EF4-FFF2-40B4-BE49-F238E27FC236}">
              <a16:creationId xmlns:a16="http://schemas.microsoft.com/office/drawing/2014/main" id="{A10BB91B-45CD-4D27-9C01-FF1D497D443A}"/>
            </a:ext>
          </a:extLst>
        </xdr:cNvPr>
        <xdr:cNvCxnSpPr/>
      </xdr:nvCxnSpPr>
      <xdr:spPr>
        <a:xfrm>
          <a:off x="14287500" y="10478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92981</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7CBDC921-20C1-40E6-8070-87D3F50B7877}"/>
            </a:ext>
          </a:extLst>
        </xdr:cNvPr>
        <xdr:cNvSpPr txBox="1"/>
      </xdr:nvSpPr>
      <xdr:spPr>
        <a:xfrm>
          <a:off x="14414500" y="914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146304</xdr:rowOff>
    </xdr:from>
    <xdr:to>
      <xdr:col>86</xdr:col>
      <xdr:colOff>25400</xdr:colOff>
      <xdr:row>55</xdr:row>
      <xdr:rowOff>146304</xdr:rowOff>
    </xdr:to>
    <xdr:cxnSp macro="">
      <xdr:nvCxnSpPr>
        <xdr:cNvPr id="435" name="直線コネクタ 434">
          <a:extLst>
            <a:ext uri="{FF2B5EF4-FFF2-40B4-BE49-F238E27FC236}">
              <a16:creationId xmlns:a16="http://schemas.microsoft.com/office/drawing/2014/main" id="{CF383EDB-F9A5-46EC-AAE5-5FC61884B547}"/>
            </a:ext>
          </a:extLst>
        </xdr:cNvPr>
        <xdr:cNvCxnSpPr/>
      </xdr:nvCxnSpPr>
      <xdr:spPr>
        <a:xfrm>
          <a:off x="14287500" y="9366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1795</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BB0BBB1D-E23E-49AB-AD34-D71C7D46BEB2}"/>
            </a:ext>
          </a:extLst>
        </xdr:cNvPr>
        <xdr:cNvSpPr txBox="1"/>
      </xdr:nvSpPr>
      <xdr:spPr>
        <a:xfrm>
          <a:off x="14414500" y="9724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150368</xdr:rowOff>
    </xdr:from>
    <xdr:to>
      <xdr:col>85</xdr:col>
      <xdr:colOff>177800</xdr:colOff>
      <xdr:row>59</xdr:row>
      <xdr:rowOff>80518</xdr:rowOff>
    </xdr:to>
    <xdr:sp macro="" textlink="">
      <xdr:nvSpPr>
        <xdr:cNvPr id="437" name="フローチャート: 判断 436">
          <a:extLst>
            <a:ext uri="{FF2B5EF4-FFF2-40B4-BE49-F238E27FC236}">
              <a16:creationId xmlns:a16="http://schemas.microsoft.com/office/drawing/2014/main" id="{7AA08001-ECD7-4B73-87E1-8C7EAA290DA6}"/>
            </a:ext>
          </a:extLst>
        </xdr:cNvPr>
        <xdr:cNvSpPr/>
      </xdr:nvSpPr>
      <xdr:spPr>
        <a:xfrm>
          <a:off x="14325600" y="98734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134366</xdr:rowOff>
    </xdr:from>
    <xdr:to>
      <xdr:col>81</xdr:col>
      <xdr:colOff>101600</xdr:colOff>
      <xdr:row>59</xdr:row>
      <xdr:rowOff>64516</xdr:rowOff>
    </xdr:to>
    <xdr:sp macro="" textlink="">
      <xdr:nvSpPr>
        <xdr:cNvPr id="438" name="フローチャート: 判断 437">
          <a:extLst>
            <a:ext uri="{FF2B5EF4-FFF2-40B4-BE49-F238E27FC236}">
              <a16:creationId xmlns:a16="http://schemas.microsoft.com/office/drawing/2014/main" id="{F3564972-0E52-4E2B-B108-F1B7051C9764}"/>
            </a:ext>
          </a:extLst>
        </xdr:cNvPr>
        <xdr:cNvSpPr/>
      </xdr:nvSpPr>
      <xdr:spPr>
        <a:xfrm>
          <a:off x="13578840" y="9857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39" name="フローチャート: 判断 438">
          <a:extLst>
            <a:ext uri="{FF2B5EF4-FFF2-40B4-BE49-F238E27FC236}">
              <a16:creationId xmlns:a16="http://schemas.microsoft.com/office/drawing/2014/main" id="{C806999D-19F9-46CF-A712-010C724AAA64}"/>
            </a:ext>
          </a:extLst>
        </xdr:cNvPr>
        <xdr:cNvSpPr/>
      </xdr:nvSpPr>
      <xdr:spPr>
        <a:xfrm>
          <a:off x="1280414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440" name="フローチャート: 判断 439">
          <a:extLst>
            <a:ext uri="{FF2B5EF4-FFF2-40B4-BE49-F238E27FC236}">
              <a16:creationId xmlns:a16="http://schemas.microsoft.com/office/drawing/2014/main" id="{9A23882B-1A2E-4E8C-9FE5-B1496CE4B29A}"/>
            </a:ext>
          </a:extLst>
        </xdr:cNvPr>
        <xdr:cNvSpPr/>
      </xdr:nvSpPr>
      <xdr:spPr>
        <a:xfrm>
          <a:off x="1202944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441" name="フローチャート: 判断 440">
          <a:extLst>
            <a:ext uri="{FF2B5EF4-FFF2-40B4-BE49-F238E27FC236}">
              <a16:creationId xmlns:a16="http://schemas.microsoft.com/office/drawing/2014/main" id="{2D422DCA-23F1-4742-BCAB-D79B8439CAC3}"/>
            </a:ext>
          </a:extLst>
        </xdr:cNvPr>
        <xdr:cNvSpPr/>
      </xdr:nvSpPr>
      <xdr:spPr>
        <a:xfrm>
          <a:off x="11231880" y="98346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0D967BE-7E65-4AF3-8F4A-2266F7EF5C1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738743C-097D-4553-B45F-C06ECFA942D5}"/>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11BA498D-8E85-4FD7-B300-57993E5EEE3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8CC7B960-7DD3-4280-A15F-C312BA6B0BE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33B9DF6-091E-41E1-86F5-82B57E69ED3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61214</xdr:rowOff>
    </xdr:from>
    <xdr:to>
      <xdr:col>85</xdr:col>
      <xdr:colOff>177800</xdr:colOff>
      <xdr:row>59</xdr:row>
      <xdr:rowOff>162814</xdr:rowOff>
    </xdr:to>
    <xdr:sp macro="" textlink="">
      <xdr:nvSpPr>
        <xdr:cNvPr id="447" name="楕円 446">
          <a:extLst>
            <a:ext uri="{FF2B5EF4-FFF2-40B4-BE49-F238E27FC236}">
              <a16:creationId xmlns:a16="http://schemas.microsoft.com/office/drawing/2014/main" id="{91B401A8-45A0-49E3-AF16-D68A4C026CAA}"/>
            </a:ext>
          </a:extLst>
        </xdr:cNvPr>
        <xdr:cNvSpPr/>
      </xdr:nvSpPr>
      <xdr:spPr>
        <a:xfrm>
          <a:off x="14325600" y="995197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39641</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D2A45653-B72A-4F22-ABE4-A180142719C3}"/>
            </a:ext>
          </a:extLst>
        </xdr:cNvPr>
        <xdr:cNvSpPr txBox="1"/>
      </xdr:nvSpPr>
      <xdr:spPr>
        <a:xfrm>
          <a:off x="14414500"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449" name="楕円 448">
          <a:extLst>
            <a:ext uri="{FF2B5EF4-FFF2-40B4-BE49-F238E27FC236}">
              <a16:creationId xmlns:a16="http://schemas.microsoft.com/office/drawing/2014/main" id="{F78481CC-DCB6-4CAA-83CD-8F22D32B2D6F}"/>
            </a:ext>
          </a:extLst>
        </xdr:cNvPr>
        <xdr:cNvSpPr/>
      </xdr:nvSpPr>
      <xdr:spPr>
        <a:xfrm>
          <a:off x="1357884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59</xdr:row>
      <xdr:rowOff>112014</xdr:rowOff>
    </xdr:to>
    <xdr:cxnSp macro="">
      <xdr:nvCxnSpPr>
        <xdr:cNvPr id="450" name="直線コネクタ 449">
          <a:extLst>
            <a:ext uri="{FF2B5EF4-FFF2-40B4-BE49-F238E27FC236}">
              <a16:creationId xmlns:a16="http://schemas.microsoft.com/office/drawing/2014/main" id="{06303DE6-9E46-4EF2-B230-183ADFE16539}"/>
            </a:ext>
          </a:extLst>
        </xdr:cNvPr>
        <xdr:cNvCxnSpPr/>
      </xdr:nvCxnSpPr>
      <xdr:spPr>
        <a:xfrm>
          <a:off x="13629640" y="9814560"/>
          <a:ext cx="74676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45212</xdr:rowOff>
    </xdr:from>
    <xdr:to>
      <xdr:col>76</xdr:col>
      <xdr:colOff>165100</xdr:colOff>
      <xdr:row>55</xdr:row>
      <xdr:rowOff>146812</xdr:rowOff>
    </xdr:to>
    <xdr:sp macro="" textlink="">
      <xdr:nvSpPr>
        <xdr:cNvPr id="451" name="楕円 450">
          <a:extLst>
            <a:ext uri="{FF2B5EF4-FFF2-40B4-BE49-F238E27FC236}">
              <a16:creationId xmlns:a16="http://schemas.microsoft.com/office/drawing/2014/main" id="{512E6F64-6B96-439A-BB88-6FE0DDDE621C}"/>
            </a:ext>
          </a:extLst>
        </xdr:cNvPr>
        <xdr:cNvSpPr/>
      </xdr:nvSpPr>
      <xdr:spPr>
        <a:xfrm>
          <a:off x="12804140" y="92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96012</xdr:rowOff>
    </xdr:from>
    <xdr:to>
      <xdr:col>81</xdr:col>
      <xdr:colOff>50800</xdr:colOff>
      <xdr:row>58</xdr:row>
      <xdr:rowOff>91440</xdr:rowOff>
    </xdr:to>
    <xdr:cxnSp macro="">
      <xdr:nvCxnSpPr>
        <xdr:cNvPr id="452" name="直線コネクタ 451">
          <a:extLst>
            <a:ext uri="{FF2B5EF4-FFF2-40B4-BE49-F238E27FC236}">
              <a16:creationId xmlns:a16="http://schemas.microsoft.com/office/drawing/2014/main" id="{80F63D54-3E29-49B9-AF67-5A7B9457D18F}"/>
            </a:ext>
          </a:extLst>
        </xdr:cNvPr>
        <xdr:cNvCxnSpPr/>
      </xdr:nvCxnSpPr>
      <xdr:spPr>
        <a:xfrm>
          <a:off x="12854940" y="9316212"/>
          <a:ext cx="774700" cy="4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104648</xdr:rowOff>
    </xdr:from>
    <xdr:to>
      <xdr:col>72</xdr:col>
      <xdr:colOff>38100</xdr:colOff>
      <xdr:row>56</xdr:row>
      <xdr:rowOff>34798</xdr:rowOff>
    </xdr:to>
    <xdr:sp macro="" textlink="">
      <xdr:nvSpPr>
        <xdr:cNvPr id="453" name="楕円 452">
          <a:extLst>
            <a:ext uri="{FF2B5EF4-FFF2-40B4-BE49-F238E27FC236}">
              <a16:creationId xmlns:a16="http://schemas.microsoft.com/office/drawing/2014/main" id="{4E07981E-004F-4C85-9433-22DD9421CE21}"/>
            </a:ext>
          </a:extLst>
        </xdr:cNvPr>
        <xdr:cNvSpPr/>
      </xdr:nvSpPr>
      <xdr:spPr>
        <a:xfrm>
          <a:off x="12029440" y="93248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96012</xdr:rowOff>
    </xdr:from>
    <xdr:to>
      <xdr:col>76</xdr:col>
      <xdr:colOff>114300</xdr:colOff>
      <xdr:row>55</xdr:row>
      <xdr:rowOff>155448</xdr:rowOff>
    </xdr:to>
    <xdr:cxnSp macro="">
      <xdr:nvCxnSpPr>
        <xdr:cNvPr id="454" name="直線コネクタ 453">
          <a:extLst>
            <a:ext uri="{FF2B5EF4-FFF2-40B4-BE49-F238E27FC236}">
              <a16:creationId xmlns:a16="http://schemas.microsoft.com/office/drawing/2014/main" id="{C3FBA21F-A38D-44F2-A818-2E292C3D8BAA}"/>
            </a:ext>
          </a:extLst>
        </xdr:cNvPr>
        <xdr:cNvCxnSpPr/>
      </xdr:nvCxnSpPr>
      <xdr:spPr>
        <a:xfrm flipV="1">
          <a:off x="12072620" y="9316212"/>
          <a:ext cx="78232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152654</xdr:rowOff>
    </xdr:from>
    <xdr:to>
      <xdr:col>67</xdr:col>
      <xdr:colOff>101600</xdr:colOff>
      <xdr:row>57</xdr:row>
      <xdr:rowOff>82804</xdr:rowOff>
    </xdr:to>
    <xdr:sp macro="" textlink="">
      <xdr:nvSpPr>
        <xdr:cNvPr id="455" name="楕円 454">
          <a:extLst>
            <a:ext uri="{FF2B5EF4-FFF2-40B4-BE49-F238E27FC236}">
              <a16:creationId xmlns:a16="http://schemas.microsoft.com/office/drawing/2014/main" id="{5E186C81-596E-44E7-A6E5-EAC4C0F54CC4}"/>
            </a:ext>
          </a:extLst>
        </xdr:cNvPr>
        <xdr:cNvSpPr/>
      </xdr:nvSpPr>
      <xdr:spPr>
        <a:xfrm>
          <a:off x="11231880" y="9540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155448</xdr:rowOff>
    </xdr:from>
    <xdr:to>
      <xdr:col>71</xdr:col>
      <xdr:colOff>177800</xdr:colOff>
      <xdr:row>57</xdr:row>
      <xdr:rowOff>32004</xdr:rowOff>
    </xdr:to>
    <xdr:cxnSp macro="">
      <xdr:nvCxnSpPr>
        <xdr:cNvPr id="456" name="直線コネクタ 455">
          <a:extLst>
            <a:ext uri="{FF2B5EF4-FFF2-40B4-BE49-F238E27FC236}">
              <a16:creationId xmlns:a16="http://schemas.microsoft.com/office/drawing/2014/main" id="{7877093B-D53E-4705-84A4-03E97D0A1512}"/>
            </a:ext>
          </a:extLst>
        </xdr:cNvPr>
        <xdr:cNvCxnSpPr/>
      </xdr:nvCxnSpPr>
      <xdr:spPr>
        <a:xfrm flipV="1">
          <a:off x="11282680" y="9375648"/>
          <a:ext cx="789940" cy="21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55643</xdr:rowOff>
    </xdr:from>
    <xdr:ext cx="405111" cy="259045"/>
    <xdr:sp macro="" textlink="">
      <xdr:nvSpPr>
        <xdr:cNvPr id="457" name="n_1aveValue【学校施設】&#10;有形固定資産減価償却率">
          <a:extLst>
            <a:ext uri="{FF2B5EF4-FFF2-40B4-BE49-F238E27FC236}">
              <a16:creationId xmlns:a16="http://schemas.microsoft.com/office/drawing/2014/main" id="{7C1E4B64-53FC-4004-99C8-3A33B635810A}"/>
            </a:ext>
          </a:extLst>
        </xdr:cNvPr>
        <xdr:cNvSpPr txBox="1"/>
      </xdr:nvSpPr>
      <xdr:spPr>
        <a:xfrm>
          <a:off x="13437244" y="994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458" name="n_2aveValue【学校施設】&#10;有形固定資産減価償却率">
          <a:extLst>
            <a:ext uri="{FF2B5EF4-FFF2-40B4-BE49-F238E27FC236}">
              <a16:creationId xmlns:a16="http://schemas.microsoft.com/office/drawing/2014/main" id="{0EA323F2-375B-432F-AA15-26AE8411A1A8}"/>
            </a:ext>
          </a:extLst>
        </xdr:cNvPr>
        <xdr:cNvSpPr txBox="1"/>
      </xdr:nvSpPr>
      <xdr:spPr>
        <a:xfrm>
          <a:off x="126752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459" name="n_3aveValue【学校施設】&#10;有形固定資産減価償却率">
          <a:extLst>
            <a:ext uri="{FF2B5EF4-FFF2-40B4-BE49-F238E27FC236}">
              <a16:creationId xmlns:a16="http://schemas.microsoft.com/office/drawing/2014/main" id="{FF199C1E-3309-4ADB-A7EE-B393116B4079}"/>
            </a:ext>
          </a:extLst>
        </xdr:cNvPr>
        <xdr:cNvSpPr txBox="1"/>
      </xdr:nvSpPr>
      <xdr:spPr>
        <a:xfrm>
          <a:off x="11900544" y="993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460" name="n_4aveValue【学校施設】&#10;有形固定資産減価償却率">
          <a:extLst>
            <a:ext uri="{FF2B5EF4-FFF2-40B4-BE49-F238E27FC236}">
              <a16:creationId xmlns:a16="http://schemas.microsoft.com/office/drawing/2014/main" id="{DECBFB32-4FDE-4D5B-B838-E2B8BD225C96}"/>
            </a:ext>
          </a:extLst>
        </xdr:cNvPr>
        <xdr:cNvSpPr txBox="1"/>
      </xdr:nvSpPr>
      <xdr:spPr>
        <a:xfrm>
          <a:off x="11102984" y="992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461" name="n_1mainValue【学校施設】&#10;有形固定資産減価償却率">
          <a:extLst>
            <a:ext uri="{FF2B5EF4-FFF2-40B4-BE49-F238E27FC236}">
              <a16:creationId xmlns:a16="http://schemas.microsoft.com/office/drawing/2014/main" id="{3C46AA09-2E4E-46A0-8E7C-DA5B537E6B15}"/>
            </a:ext>
          </a:extLst>
        </xdr:cNvPr>
        <xdr:cNvSpPr txBox="1"/>
      </xdr:nvSpPr>
      <xdr:spPr>
        <a:xfrm>
          <a:off x="134372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163339</xdr:rowOff>
    </xdr:from>
    <xdr:ext cx="405111" cy="259045"/>
    <xdr:sp macro="" textlink="">
      <xdr:nvSpPr>
        <xdr:cNvPr id="462" name="n_2mainValue【学校施設】&#10;有形固定資産減価償却率">
          <a:extLst>
            <a:ext uri="{FF2B5EF4-FFF2-40B4-BE49-F238E27FC236}">
              <a16:creationId xmlns:a16="http://schemas.microsoft.com/office/drawing/2014/main" id="{F9FBB58B-1C7E-4A99-9C5E-75B429CBF297}"/>
            </a:ext>
          </a:extLst>
        </xdr:cNvPr>
        <xdr:cNvSpPr txBox="1"/>
      </xdr:nvSpPr>
      <xdr:spPr>
        <a:xfrm>
          <a:off x="12675244" y="904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51325</xdr:rowOff>
    </xdr:from>
    <xdr:ext cx="405111" cy="259045"/>
    <xdr:sp macro="" textlink="">
      <xdr:nvSpPr>
        <xdr:cNvPr id="463" name="n_3mainValue【学校施設】&#10;有形固定資産減価償却率">
          <a:extLst>
            <a:ext uri="{FF2B5EF4-FFF2-40B4-BE49-F238E27FC236}">
              <a16:creationId xmlns:a16="http://schemas.microsoft.com/office/drawing/2014/main" id="{D6E90593-1096-41E0-9F78-CE48C8645E94}"/>
            </a:ext>
          </a:extLst>
        </xdr:cNvPr>
        <xdr:cNvSpPr txBox="1"/>
      </xdr:nvSpPr>
      <xdr:spPr>
        <a:xfrm>
          <a:off x="11900544" y="910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99331</xdr:rowOff>
    </xdr:from>
    <xdr:ext cx="405111" cy="259045"/>
    <xdr:sp macro="" textlink="">
      <xdr:nvSpPr>
        <xdr:cNvPr id="464" name="n_4mainValue【学校施設】&#10;有形固定資産減価償却率">
          <a:extLst>
            <a:ext uri="{FF2B5EF4-FFF2-40B4-BE49-F238E27FC236}">
              <a16:creationId xmlns:a16="http://schemas.microsoft.com/office/drawing/2014/main" id="{1AA07B1D-C5B6-4D13-97BA-6BE4637B7DDD}"/>
            </a:ext>
          </a:extLst>
        </xdr:cNvPr>
        <xdr:cNvSpPr txBox="1"/>
      </xdr:nvSpPr>
      <xdr:spPr>
        <a:xfrm>
          <a:off x="11102984" y="931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BCDACE3F-8778-4619-BECF-6CF5B8F884B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18C527E8-6888-427D-8BDA-40E0F1BB557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2171FC2E-32AF-4B2A-B832-5E1DED0148F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6B209A85-FCEA-4131-BCD9-23595E97452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147C1CBC-5173-4A82-86EF-A235A3E02B2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D641A644-4C53-495A-9833-B79BCEEC86E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B9D828B5-9348-4978-A211-9AEA46570D6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68A1B06-B4DB-430C-A127-F18DB9A5F01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87AC3253-4118-4F44-AA48-0FC08340688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11492F54-BA79-47BE-BC21-0863B5697EB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F311B021-42CB-4F0F-B7F8-36EAED74297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AE5FC30-24CB-49EA-A383-D034FA33B45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00D3DFC8-C501-40AD-8BA1-3D5C2B11EF7A}"/>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8725B8A5-4658-490C-8B9F-19334555EDE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3990F352-DEFC-4566-8AD3-607EC625A33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0" name="テキスト ボックス 479">
          <a:extLst>
            <a:ext uri="{FF2B5EF4-FFF2-40B4-BE49-F238E27FC236}">
              <a16:creationId xmlns:a16="http://schemas.microsoft.com/office/drawing/2014/main" id="{ED3B4B6B-0781-434E-B3BF-144A64ADF4B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DCE08C2D-C971-4355-B019-D447224C9757}"/>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2" name="テキスト ボックス 481">
          <a:extLst>
            <a:ext uri="{FF2B5EF4-FFF2-40B4-BE49-F238E27FC236}">
              <a16:creationId xmlns:a16="http://schemas.microsoft.com/office/drawing/2014/main" id="{ED238C7D-5358-4C6C-A901-5DB85C73705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1707269D-01A8-4A31-B645-2E239F36688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4" name="テキスト ボックス 483">
          <a:extLst>
            <a:ext uri="{FF2B5EF4-FFF2-40B4-BE49-F238E27FC236}">
              <a16:creationId xmlns:a16="http://schemas.microsoft.com/office/drawing/2014/main" id="{4197117E-19A8-4E07-84FD-F541AC8382E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D99ADA1-39D5-435B-9D5C-49664E795A0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40504872-E918-4C51-962C-B3F3EE5EA7F5}"/>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E2F14464-BBA7-47B4-8DA8-42FDC4CFF44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88" name="直線コネクタ 487">
          <a:extLst>
            <a:ext uri="{FF2B5EF4-FFF2-40B4-BE49-F238E27FC236}">
              <a16:creationId xmlns:a16="http://schemas.microsoft.com/office/drawing/2014/main" id="{1BA5EF26-401D-46EC-AD40-F735FCF72720}"/>
            </a:ext>
          </a:extLst>
        </xdr:cNvPr>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89" name="【学校施設】&#10;一人当たり面積最小値テキスト">
          <a:extLst>
            <a:ext uri="{FF2B5EF4-FFF2-40B4-BE49-F238E27FC236}">
              <a16:creationId xmlns:a16="http://schemas.microsoft.com/office/drawing/2014/main" id="{58888FA8-2F73-4909-8264-92192E154E58}"/>
            </a:ext>
          </a:extLst>
        </xdr:cNvPr>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0" name="直線コネクタ 489">
          <a:extLst>
            <a:ext uri="{FF2B5EF4-FFF2-40B4-BE49-F238E27FC236}">
              <a16:creationId xmlns:a16="http://schemas.microsoft.com/office/drawing/2014/main" id="{EAA1B64A-6F90-4C0A-9AA0-638805C7F47E}"/>
            </a:ext>
          </a:extLst>
        </xdr:cNvPr>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1" name="【学校施設】&#10;一人当たり面積最大値テキスト">
          <a:extLst>
            <a:ext uri="{FF2B5EF4-FFF2-40B4-BE49-F238E27FC236}">
              <a16:creationId xmlns:a16="http://schemas.microsoft.com/office/drawing/2014/main" id="{3859FE3D-102E-4EE0-9CD1-429BF055383C}"/>
            </a:ext>
          </a:extLst>
        </xdr:cNvPr>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2" name="直線コネクタ 491">
          <a:extLst>
            <a:ext uri="{FF2B5EF4-FFF2-40B4-BE49-F238E27FC236}">
              <a16:creationId xmlns:a16="http://schemas.microsoft.com/office/drawing/2014/main" id="{C188F1FD-3601-4A1F-BC24-060A7AC72538}"/>
            </a:ext>
          </a:extLst>
        </xdr:cNvPr>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493" name="【学校施設】&#10;一人当たり面積平均値テキスト">
          <a:extLst>
            <a:ext uri="{FF2B5EF4-FFF2-40B4-BE49-F238E27FC236}">
              <a16:creationId xmlns:a16="http://schemas.microsoft.com/office/drawing/2014/main" id="{5D1F213B-9EFE-4808-A1AE-90435947E309}"/>
            </a:ext>
          </a:extLst>
        </xdr:cNvPr>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4" name="フローチャート: 判断 493">
          <a:extLst>
            <a:ext uri="{FF2B5EF4-FFF2-40B4-BE49-F238E27FC236}">
              <a16:creationId xmlns:a16="http://schemas.microsoft.com/office/drawing/2014/main" id="{D98550EE-A956-4713-BF5B-1ABBA37F1A29}"/>
            </a:ext>
          </a:extLst>
        </xdr:cNvPr>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5" name="フローチャート: 判断 494">
          <a:extLst>
            <a:ext uri="{FF2B5EF4-FFF2-40B4-BE49-F238E27FC236}">
              <a16:creationId xmlns:a16="http://schemas.microsoft.com/office/drawing/2014/main" id="{067FFC10-58BE-4A11-B3B5-E464D4D82DFB}"/>
            </a:ext>
          </a:extLst>
        </xdr:cNvPr>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496" name="フローチャート: 判断 495">
          <a:extLst>
            <a:ext uri="{FF2B5EF4-FFF2-40B4-BE49-F238E27FC236}">
              <a16:creationId xmlns:a16="http://schemas.microsoft.com/office/drawing/2014/main" id="{F7267484-20CB-4B3C-A2D1-3C561FA8506D}"/>
            </a:ext>
          </a:extLst>
        </xdr:cNvPr>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166180</xdr:rowOff>
    </xdr:from>
    <xdr:to>
      <xdr:col>102</xdr:col>
      <xdr:colOff>165100</xdr:colOff>
      <xdr:row>62</xdr:row>
      <xdr:rowOff>96330</xdr:rowOff>
    </xdr:to>
    <xdr:sp macro="" textlink="">
      <xdr:nvSpPr>
        <xdr:cNvPr id="497" name="フローチャート: 判断 496">
          <a:extLst>
            <a:ext uri="{FF2B5EF4-FFF2-40B4-BE49-F238E27FC236}">
              <a16:creationId xmlns:a16="http://schemas.microsoft.com/office/drawing/2014/main" id="{D7B6E79B-3650-4E03-8719-1E6B11A8FCDE}"/>
            </a:ext>
          </a:extLst>
        </xdr:cNvPr>
        <xdr:cNvSpPr/>
      </xdr:nvSpPr>
      <xdr:spPr>
        <a:xfrm>
          <a:off x="17162780" y="10392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1397</xdr:rowOff>
    </xdr:from>
    <xdr:to>
      <xdr:col>98</xdr:col>
      <xdr:colOff>38100</xdr:colOff>
      <xdr:row>62</xdr:row>
      <xdr:rowOff>102997</xdr:rowOff>
    </xdr:to>
    <xdr:sp macro="" textlink="">
      <xdr:nvSpPr>
        <xdr:cNvPr id="498" name="フローチャート: 判断 497">
          <a:extLst>
            <a:ext uri="{FF2B5EF4-FFF2-40B4-BE49-F238E27FC236}">
              <a16:creationId xmlns:a16="http://schemas.microsoft.com/office/drawing/2014/main" id="{4FB4290E-0A03-4EE4-8CB6-9F168E23EC43}"/>
            </a:ext>
          </a:extLst>
        </xdr:cNvPr>
        <xdr:cNvSpPr/>
      </xdr:nvSpPr>
      <xdr:spPr>
        <a:xfrm>
          <a:off x="16388080" y="103950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9C518097-954D-4BFE-9CB6-C2F17FF584E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F384809D-01AF-4AF1-9C57-71C9BE4E9F7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614549EF-35B0-4888-A8F3-EA90C415DF6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16CDC55-C8FB-4B3C-8F6B-E7B603937F1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EAC5896-D21A-4877-95F7-BE7A05DBA3C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39688</xdr:rowOff>
    </xdr:from>
    <xdr:to>
      <xdr:col>116</xdr:col>
      <xdr:colOff>114300</xdr:colOff>
      <xdr:row>61</xdr:row>
      <xdr:rowOff>141288</xdr:rowOff>
    </xdr:to>
    <xdr:sp macro="" textlink="">
      <xdr:nvSpPr>
        <xdr:cNvPr id="504" name="楕円 503">
          <a:extLst>
            <a:ext uri="{FF2B5EF4-FFF2-40B4-BE49-F238E27FC236}">
              <a16:creationId xmlns:a16="http://schemas.microsoft.com/office/drawing/2014/main" id="{A9081BC5-FD1B-4493-A07F-2176BBA03B3D}"/>
            </a:ext>
          </a:extLst>
        </xdr:cNvPr>
        <xdr:cNvSpPr/>
      </xdr:nvSpPr>
      <xdr:spPr>
        <a:xfrm>
          <a:off x="19458940" y="102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62565</xdr:rowOff>
    </xdr:from>
    <xdr:ext cx="469744" cy="259045"/>
    <xdr:sp macro="" textlink="">
      <xdr:nvSpPr>
        <xdr:cNvPr id="505" name="【学校施設】&#10;一人当たり面積該当値テキスト">
          <a:extLst>
            <a:ext uri="{FF2B5EF4-FFF2-40B4-BE49-F238E27FC236}">
              <a16:creationId xmlns:a16="http://schemas.microsoft.com/office/drawing/2014/main" id="{700C79C5-A317-46D4-89F1-25D618457EE7}"/>
            </a:ext>
          </a:extLst>
        </xdr:cNvPr>
        <xdr:cNvSpPr txBox="1"/>
      </xdr:nvSpPr>
      <xdr:spPr>
        <a:xfrm>
          <a:off x="19547840" y="1012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140271</xdr:rowOff>
    </xdr:from>
    <xdr:to>
      <xdr:col>112</xdr:col>
      <xdr:colOff>38100</xdr:colOff>
      <xdr:row>62</xdr:row>
      <xdr:rowOff>70421</xdr:rowOff>
    </xdr:to>
    <xdr:sp macro="" textlink="">
      <xdr:nvSpPr>
        <xdr:cNvPr id="506" name="楕円 505">
          <a:extLst>
            <a:ext uri="{FF2B5EF4-FFF2-40B4-BE49-F238E27FC236}">
              <a16:creationId xmlns:a16="http://schemas.microsoft.com/office/drawing/2014/main" id="{287F6759-BBA3-4B7A-97E3-0715D179AF88}"/>
            </a:ext>
          </a:extLst>
        </xdr:cNvPr>
        <xdr:cNvSpPr/>
      </xdr:nvSpPr>
      <xdr:spPr>
        <a:xfrm>
          <a:off x="18735040" y="103663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90488</xdr:rowOff>
    </xdr:from>
    <xdr:to>
      <xdr:col>116</xdr:col>
      <xdr:colOff>63500</xdr:colOff>
      <xdr:row>62</xdr:row>
      <xdr:rowOff>19621</xdr:rowOff>
    </xdr:to>
    <xdr:cxnSp macro="">
      <xdr:nvCxnSpPr>
        <xdr:cNvPr id="507" name="直線コネクタ 506">
          <a:extLst>
            <a:ext uri="{FF2B5EF4-FFF2-40B4-BE49-F238E27FC236}">
              <a16:creationId xmlns:a16="http://schemas.microsoft.com/office/drawing/2014/main" id="{3FC5CD50-6492-44F2-9DD1-0E817FBA7018}"/>
            </a:ext>
          </a:extLst>
        </xdr:cNvPr>
        <xdr:cNvCxnSpPr/>
      </xdr:nvCxnSpPr>
      <xdr:spPr>
        <a:xfrm flipV="1">
          <a:off x="18778220" y="10316528"/>
          <a:ext cx="731520" cy="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146368</xdr:rowOff>
    </xdr:from>
    <xdr:to>
      <xdr:col>107</xdr:col>
      <xdr:colOff>101600</xdr:colOff>
      <xdr:row>62</xdr:row>
      <xdr:rowOff>76518</xdr:rowOff>
    </xdr:to>
    <xdr:sp macro="" textlink="">
      <xdr:nvSpPr>
        <xdr:cNvPr id="508" name="楕円 507">
          <a:extLst>
            <a:ext uri="{FF2B5EF4-FFF2-40B4-BE49-F238E27FC236}">
              <a16:creationId xmlns:a16="http://schemas.microsoft.com/office/drawing/2014/main" id="{DB21C4C3-4D22-43F4-85A7-A97088F9EAB0}"/>
            </a:ext>
          </a:extLst>
        </xdr:cNvPr>
        <xdr:cNvSpPr/>
      </xdr:nvSpPr>
      <xdr:spPr>
        <a:xfrm>
          <a:off x="17937480" y="10372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19621</xdr:rowOff>
    </xdr:from>
    <xdr:to>
      <xdr:col>111</xdr:col>
      <xdr:colOff>177800</xdr:colOff>
      <xdr:row>62</xdr:row>
      <xdr:rowOff>25718</xdr:rowOff>
    </xdr:to>
    <xdr:cxnSp macro="">
      <xdr:nvCxnSpPr>
        <xdr:cNvPr id="509" name="直線コネクタ 508">
          <a:extLst>
            <a:ext uri="{FF2B5EF4-FFF2-40B4-BE49-F238E27FC236}">
              <a16:creationId xmlns:a16="http://schemas.microsoft.com/office/drawing/2014/main" id="{93315286-2486-49B2-9E1C-A7014F82CDA6}"/>
            </a:ext>
          </a:extLst>
        </xdr:cNvPr>
        <xdr:cNvCxnSpPr/>
      </xdr:nvCxnSpPr>
      <xdr:spPr>
        <a:xfrm flipV="1">
          <a:off x="17988280" y="10413301"/>
          <a:ext cx="78994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10" name="楕円 509">
          <a:extLst>
            <a:ext uri="{FF2B5EF4-FFF2-40B4-BE49-F238E27FC236}">
              <a16:creationId xmlns:a16="http://schemas.microsoft.com/office/drawing/2014/main" id="{DEC4D9D3-D4B6-4134-8647-E2B88C49E6DF}"/>
            </a:ext>
          </a:extLst>
        </xdr:cNvPr>
        <xdr:cNvSpPr/>
      </xdr:nvSpPr>
      <xdr:spPr>
        <a:xfrm>
          <a:off x="17162780" y="10375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25718</xdr:rowOff>
    </xdr:from>
    <xdr:to>
      <xdr:col>107</xdr:col>
      <xdr:colOff>50800</xdr:colOff>
      <xdr:row>62</xdr:row>
      <xdr:rowOff>28956</xdr:rowOff>
    </xdr:to>
    <xdr:cxnSp macro="">
      <xdr:nvCxnSpPr>
        <xdr:cNvPr id="511" name="直線コネクタ 510">
          <a:extLst>
            <a:ext uri="{FF2B5EF4-FFF2-40B4-BE49-F238E27FC236}">
              <a16:creationId xmlns:a16="http://schemas.microsoft.com/office/drawing/2014/main" id="{2A82B5C6-9781-4747-9A45-F799022AF440}"/>
            </a:ext>
          </a:extLst>
        </xdr:cNvPr>
        <xdr:cNvCxnSpPr/>
      </xdr:nvCxnSpPr>
      <xdr:spPr>
        <a:xfrm flipV="1">
          <a:off x="17213580" y="10419398"/>
          <a:ext cx="7747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156845</xdr:rowOff>
    </xdr:from>
    <xdr:to>
      <xdr:col>98</xdr:col>
      <xdr:colOff>38100</xdr:colOff>
      <xdr:row>62</xdr:row>
      <xdr:rowOff>86995</xdr:rowOff>
    </xdr:to>
    <xdr:sp macro="" textlink="">
      <xdr:nvSpPr>
        <xdr:cNvPr id="512" name="楕円 511">
          <a:extLst>
            <a:ext uri="{FF2B5EF4-FFF2-40B4-BE49-F238E27FC236}">
              <a16:creationId xmlns:a16="http://schemas.microsoft.com/office/drawing/2014/main" id="{41CAFAC3-2F78-4EDE-A47C-7861B41C165D}"/>
            </a:ext>
          </a:extLst>
        </xdr:cNvPr>
        <xdr:cNvSpPr/>
      </xdr:nvSpPr>
      <xdr:spPr>
        <a:xfrm>
          <a:off x="16388080" y="10382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28956</xdr:rowOff>
    </xdr:from>
    <xdr:to>
      <xdr:col>102</xdr:col>
      <xdr:colOff>114300</xdr:colOff>
      <xdr:row>62</xdr:row>
      <xdr:rowOff>36195</xdr:rowOff>
    </xdr:to>
    <xdr:cxnSp macro="">
      <xdr:nvCxnSpPr>
        <xdr:cNvPr id="513" name="直線コネクタ 512">
          <a:extLst>
            <a:ext uri="{FF2B5EF4-FFF2-40B4-BE49-F238E27FC236}">
              <a16:creationId xmlns:a16="http://schemas.microsoft.com/office/drawing/2014/main" id="{7F4A93AB-4272-4688-9402-B009A654EA74}"/>
            </a:ext>
          </a:extLst>
        </xdr:cNvPr>
        <xdr:cNvCxnSpPr/>
      </xdr:nvCxnSpPr>
      <xdr:spPr>
        <a:xfrm flipV="1">
          <a:off x="16431260" y="10422636"/>
          <a:ext cx="7823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4" name="n_1aveValue【学校施設】&#10;一人当たり面積">
          <a:extLst>
            <a:ext uri="{FF2B5EF4-FFF2-40B4-BE49-F238E27FC236}">
              <a16:creationId xmlns:a16="http://schemas.microsoft.com/office/drawing/2014/main" id="{A1571D30-DC49-4152-A737-267015190F37}"/>
            </a:ext>
          </a:extLst>
        </xdr:cNvPr>
        <xdr:cNvSpPr txBox="1"/>
      </xdr:nvSpPr>
      <xdr:spPr>
        <a:xfrm>
          <a:off x="18561127"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5" name="n_2aveValue【学校施設】&#10;一人当たり面積">
          <a:extLst>
            <a:ext uri="{FF2B5EF4-FFF2-40B4-BE49-F238E27FC236}">
              <a16:creationId xmlns:a16="http://schemas.microsoft.com/office/drawing/2014/main" id="{F76CF424-C905-4340-9AA1-05573DB07B23}"/>
            </a:ext>
          </a:extLst>
        </xdr:cNvPr>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87457</xdr:rowOff>
    </xdr:from>
    <xdr:ext cx="469744" cy="259045"/>
    <xdr:sp macro="" textlink="">
      <xdr:nvSpPr>
        <xdr:cNvPr id="516" name="n_3aveValue【学校施設】&#10;一人当たり面積">
          <a:extLst>
            <a:ext uri="{FF2B5EF4-FFF2-40B4-BE49-F238E27FC236}">
              <a16:creationId xmlns:a16="http://schemas.microsoft.com/office/drawing/2014/main" id="{A059F682-609A-4421-A9EB-D7A86A15B580}"/>
            </a:ext>
          </a:extLst>
        </xdr:cNvPr>
        <xdr:cNvSpPr txBox="1"/>
      </xdr:nvSpPr>
      <xdr:spPr>
        <a:xfrm>
          <a:off x="17001567" y="1048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94124</xdr:rowOff>
    </xdr:from>
    <xdr:ext cx="469744" cy="259045"/>
    <xdr:sp macro="" textlink="">
      <xdr:nvSpPr>
        <xdr:cNvPr id="517" name="n_4aveValue【学校施設】&#10;一人当たり面積">
          <a:extLst>
            <a:ext uri="{FF2B5EF4-FFF2-40B4-BE49-F238E27FC236}">
              <a16:creationId xmlns:a16="http://schemas.microsoft.com/office/drawing/2014/main" id="{56F7E039-75F3-4999-BAFE-A929D4B9278A}"/>
            </a:ext>
          </a:extLst>
        </xdr:cNvPr>
        <xdr:cNvSpPr txBox="1"/>
      </xdr:nvSpPr>
      <xdr:spPr>
        <a:xfrm>
          <a:off x="16226867" y="104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61548</xdr:rowOff>
    </xdr:from>
    <xdr:ext cx="469744" cy="259045"/>
    <xdr:sp macro="" textlink="">
      <xdr:nvSpPr>
        <xdr:cNvPr id="518" name="n_1mainValue【学校施設】&#10;一人当たり面積">
          <a:extLst>
            <a:ext uri="{FF2B5EF4-FFF2-40B4-BE49-F238E27FC236}">
              <a16:creationId xmlns:a16="http://schemas.microsoft.com/office/drawing/2014/main" id="{5CDA5B9A-1BA5-40FB-9FEA-9214F24D1E45}"/>
            </a:ext>
          </a:extLst>
        </xdr:cNvPr>
        <xdr:cNvSpPr txBox="1"/>
      </xdr:nvSpPr>
      <xdr:spPr>
        <a:xfrm>
          <a:off x="18561127" y="1045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67645</xdr:rowOff>
    </xdr:from>
    <xdr:ext cx="469744" cy="259045"/>
    <xdr:sp macro="" textlink="">
      <xdr:nvSpPr>
        <xdr:cNvPr id="519" name="n_2mainValue【学校施設】&#10;一人当たり面積">
          <a:extLst>
            <a:ext uri="{FF2B5EF4-FFF2-40B4-BE49-F238E27FC236}">
              <a16:creationId xmlns:a16="http://schemas.microsoft.com/office/drawing/2014/main" id="{BBF4F2D8-96D4-49D1-833F-57088A542786}"/>
            </a:ext>
          </a:extLst>
        </xdr:cNvPr>
        <xdr:cNvSpPr txBox="1"/>
      </xdr:nvSpPr>
      <xdr:spPr>
        <a:xfrm>
          <a:off x="17776267" y="1046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20" name="n_3mainValue【学校施設】&#10;一人当たり面積">
          <a:extLst>
            <a:ext uri="{FF2B5EF4-FFF2-40B4-BE49-F238E27FC236}">
              <a16:creationId xmlns:a16="http://schemas.microsoft.com/office/drawing/2014/main" id="{D3B0ED2A-6324-4B10-914B-42E188DBF5B7}"/>
            </a:ext>
          </a:extLst>
        </xdr:cNvPr>
        <xdr:cNvSpPr txBox="1"/>
      </xdr:nvSpPr>
      <xdr:spPr>
        <a:xfrm>
          <a:off x="17001567"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103522</xdr:rowOff>
    </xdr:from>
    <xdr:ext cx="469744" cy="259045"/>
    <xdr:sp macro="" textlink="">
      <xdr:nvSpPr>
        <xdr:cNvPr id="521" name="n_4mainValue【学校施設】&#10;一人当たり面積">
          <a:extLst>
            <a:ext uri="{FF2B5EF4-FFF2-40B4-BE49-F238E27FC236}">
              <a16:creationId xmlns:a16="http://schemas.microsoft.com/office/drawing/2014/main" id="{B2717E81-70D6-4BD0-86D5-9D80F548A763}"/>
            </a:ext>
          </a:extLst>
        </xdr:cNvPr>
        <xdr:cNvSpPr txBox="1"/>
      </xdr:nvSpPr>
      <xdr:spPr>
        <a:xfrm>
          <a:off x="16226867" y="101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2C769BF6-2AAC-4093-B3A5-98ED89CF6E0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FE1FA90-02A6-464E-9233-46989B038F9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22B337AA-B35D-47A0-B24D-EFD893E408E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3848C544-1525-4727-993A-3D960E4AFC7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D9BBA28C-15B8-4BAD-B20E-DA4C9FB370A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6F2D014F-A1A7-4BDD-ADD6-585A309ACCB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ABF730BE-5993-4835-8E5D-0D7236017FA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DC9F4F0C-20FE-43E6-BA57-6DF28F24572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82366494-7ADF-4E76-A0C3-564595458FD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938F485D-8170-463E-9769-EC55FB4C3D5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01BF691A-0324-46DF-924D-CAD23F6CA26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2F529D47-212A-4480-A6B7-EF9B55F22FC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D51F15C5-D37F-4EDA-B9FD-E60CC2954E96}"/>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8F013C22-9932-45ED-8BDF-822C2945B9BC}"/>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8EB9BD8D-F73F-41D2-A5A9-0B8C26AC82F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B9606DDB-84E1-436D-8E68-87396370BE45}"/>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7228CB2C-344C-4BC7-A8C8-756E00D71D1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E9BEEEAF-B7DF-405C-8C6D-845F6D3856C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1E57665A-EB44-4D71-BEBF-19C99743116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54417A62-33AB-4896-A8CA-6C33185D5DD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2A5A4958-E432-4DC2-ACA0-FC69D79722CB}"/>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5C32CBBD-3A05-4C04-8E00-F66BE063CA22}"/>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738368D7-86A8-4480-B925-5B8555D2CC25}"/>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B305BD99-58EA-44F5-B404-6B089E83430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児童館】&#10;有形固定資産減価償却率グラフ枠">
          <a:extLst>
            <a:ext uri="{FF2B5EF4-FFF2-40B4-BE49-F238E27FC236}">
              <a16:creationId xmlns:a16="http://schemas.microsoft.com/office/drawing/2014/main" id="{A9017696-A578-469E-A0E8-1F4B3178F6B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B48A97D5-4CF3-41CA-BBA7-807B49BD4064}"/>
            </a:ext>
          </a:extLst>
        </xdr:cNvPr>
        <xdr:cNvCxnSpPr/>
      </xdr:nvCxnSpPr>
      <xdr:spPr>
        <a:xfrm flipV="1">
          <a:off x="14375764"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児童館】&#10;有形固定資産減価償却率最小値テキスト">
          <a:extLst>
            <a:ext uri="{FF2B5EF4-FFF2-40B4-BE49-F238E27FC236}">
              <a16:creationId xmlns:a16="http://schemas.microsoft.com/office/drawing/2014/main" id="{2074FA50-FAB7-4877-AFD1-6801D2C9724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3036F98F-24A2-4BC8-ADB0-67F6629DA5BD}"/>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550" name="【児童館】&#10;有形固定資産減価償却率最大値テキスト">
          <a:extLst>
            <a:ext uri="{FF2B5EF4-FFF2-40B4-BE49-F238E27FC236}">
              <a16:creationId xmlns:a16="http://schemas.microsoft.com/office/drawing/2014/main" id="{9565BB56-7A9B-45AA-8627-E901369588C2}"/>
            </a:ext>
          </a:extLst>
        </xdr:cNvPr>
        <xdr:cNvSpPr txBox="1"/>
      </xdr:nvSpPr>
      <xdr:spPr>
        <a:xfrm>
          <a:off x="1441450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551" name="直線コネクタ 550">
          <a:extLst>
            <a:ext uri="{FF2B5EF4-FFF2-40B4-BE49-F238E27FC236}">
              <a16:creationId xmlns:a16="http://schemas.microsoft.com/office/drawing/2014/main" id="{27F9956D-D4F6-442D-8806-4A86E4FDA391}"/>
            </a:ext>
          </a:extLst>
        </xdr:cNvPr>
        <xdr:cNvCxnSpPr/>
      </xdr:nvCxnSpPr>
      <xdr:spPr>
        <a:xfrm>
          <a:off x="1428750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552" name="【児童館】&#10;有形固定資産減価償却率平均値テキスト">
          <a:extLst>
            <a:ext uri="{FF2B5EF4-FFF2-40B4-BE49-F238E27FC236}">
              <a16:creationId xmlns:a16="http://schemas.microsoft.com/office/drawing/2014/main" id="{27AF0246-8A4E-4541-93F5-ABB9D80D6E82}"/>
            </a:ext>
          </a:extLst>
        </xdr:cNvPr>
        <xdr:cNvSpPr txBox="1"/>
      </xdr:nvSpPr>
      <xdr:spPr>
        <a:xfrm>
          <a:off x="14414500" y="13854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53" name="フローチャート: 判断 552">
          <a:extLst>
            <a:ext uri="{FF2B5EF4-FFF2-40B4-BE49-F238E27FC236}">
              <a16:creationId xmlns:a16="http://schemas.microsoft.com/office/drawing/2014/main" id="{4528A44B-AF30-4D26-A037-11CE4003ABD9}"/>
            </a:ext>
          </a:extLst>
        </xdr:cNvPr>
        <xdr:cNvSpPr/>
      </xdr:nvSpPr>
      <xdr:spPr>
        <a:xfrm>
          <a:off x="14325600" y="138758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54" name="フローチャート: 判断 553">
          <a:extLst>
            <a:ext uri="{FF2B5EF4-FFF2-40B4-BE49-F238E27FC236}">
              <a16:creationId xmlns:a16="http://schemas.microsoft.com/office/drawing/2014/main" id="{94098C9C-2B5E-4934-8A3B-CEC2CFE8D193}"/>
            </a:ext>
          </a:extLst>
        </xdr:cNvPr>
        <xdr:cNvSpPr/>
      </xdr:nvSpPr>
      <xdr:spPr>
        <a:xfrm>
          <a:off x="13578840" y="13888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55" name="フローチャート: 判断 554">
          <a:extLst>
            <a:ext uri="{FF2B5EF4-FFF2-40B4-BE49-F238E27FC236}">
              <a16:creationId xmlns:a16="http://schemas.microsoft.com/office/drawing/2014/main" id="{B6F9079E-1A30-47FF-879A-E68857251335}"/>
            </a:ext>
          </a:extLst>
        </xdr:cNvPr>
        <xdr:cNvSpPr/>
      </xdr:nvSpPr>
      <xdr:spPr>
        <a:xfrm>
          <a:off x="128041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556" name="フローチャート: 判断 555">
          <a:extLst>
            <a:ext uri="{FF2B5EF4-FFF2-40B4-BE49-F238E27FC236}">
              <a16:creationId xmlns:a16="http://schemas.microsoft.com/office/drawing/2014/main" id="{DB9C2F74-D4E0-4914-8A1D-9619F94A0222}"/>
            </a:ext>
          </a:extLst>
        </xdr:cNvPr>
        <xdr:cNvSpPr/>
      </xdr:nvSpPr>
      <xdr:spPr>
        <a:xfrm>
          <a:off x="12029440" y="13732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557" name="フローチャート: 判断 556">
          <a:extLst>
            <a:ext uri="{FF2B5EF4-FFF2-40B4-BE49-F238E27FC236}">
              <a16:creationId xmlns:a16="http://schemas.microsoft.com/office/drawing/2014/main" id="{1D1D1199-B188-426B-A9FC-54C45FE30CBD}"/>
            </a:ext>
          </a:extLst>
        </xdr:cNvPr>
        <xdr:cNvSpPr/>
      </xdr:nvSpPr>
      <xdr:spPr>
        <a:xfrm>
          <a:off x="11231880" y="137163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B4C268A-B922-4B95-9483-06DDD3187BA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EC2606D2-CA30-45AA-8357-4B881E025AC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9FD4606-C5FD-483C-9716-43EAE5307DA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1FFBB2FB-8173-497C-AF39-B952C342B82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7DC11F3-F218-46E7-83F5-34A327CC77D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563" name="楕円 562">
          <a:extLst>
            <a:ext uri="{FF2B5EF4-FFF2-40B4-BE49-F238E27FC236}">
              <a16:creationId xmlns:a16="http://schemas.microsoft.com/office/drawing/2014/main" id="{89BC5C72-2BA3-4B18-AC8D-D72FC131DC5D}"/>
            </a:ext>
          </a:extLst>
        </xdr:cNvPr>
        <xdr:cNvSpPr/>
      </xdr:nvSpPr>
      <xdr:spPr>
        <a:xfrm>
          <a:off x="14325600" y="13724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564" name="【児童館】&#10;有形固定資産減価償却率該当値テキスト">
          <a:extLst>
            <a:ext uri="{FF2B5EF4-FFF2-40B4-BE49-F238E27FC236}">
              <a16:creationId xmlns:a16="http://schemas.microsoft.com/office/drawing/2014/main" id="{C1B81950-287D-472E-8550-2BAE0C3DFA83}"/>
            </a:ext>
          </a:extLst>
        </xdr:cNvPr>
        <xdr:cNvSpPr txBox="1"/>
      </xdr:nvSpPr>
      <xdr:spPr>
        <a:xfrm>
          <a:off x="14414500"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75474</xdr:rowOff>
    </xdr:from>
    <xdr:to>
      <xdr:col>81</xdr:col>
      <xdr:colOff>101600</xdr:colOff>
      <xdr:row>82</xdr:row>
      <xdr:rowOff>5624</xdr:rowOff>
    </xdr:to>
    <xdr:sp macro="" textlink="">
      <xdr:nvSpPr>
        <xdr:cNvPr id="565" name="楕円 564">
          <a:extLst>
            <a:ext uri="{FF2B5EF4-FFF2-40B4-BE49-F238E27FC236}">
              <a16:creationId xmlns:a16="http://schemas.microsoft.com/office/drawing/2014/main" id="{2E86978A-A9F5-452B-AFA5-6BB1DD95DB69}"/>
            </a:ext>
          </a:extLst>
        </xdr:cNvPr>
        <xdr:cNvSpPr/>
      </xdr:nvSpPr>
      <xdr:spPr>
        <a:xfrm>
          <a:off x="13578840" y="13654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126274</xdr:rowOff>
    </xdr:from>
    <xdr:to>
      <xdr:col>85</xdr:col>
      <xdr:colOff>127000</xdr:colOff>
      <xdr:row>82</xdr:row>
      <xdr:rowOff>25037</xdr:rowOff>
    </xdr:to>
    <xdr:cxnSp macro="">
      <xdr:nvCxnSpPr>
        <xdr:cNvPr id="566" name="直線コネクタ 565">
          <a:extLst>
            <a:ext uri="{FF2B5EF4-FFF2-40B4-BE49-F238E27FC236}">
              <a16:creationId xmlns:a16="http://schemas.microsoft.com/office/drawing/2014/main" id="{CA615528-B307-415A-B0DB-BB9B4C147791}"/>
            </a:ext>
          </a:extLst>
        </xdr:cNvPr>
        <xdr:cNvCxnSpPr/>
      </xdr:nvCxnSpPr>
      <xdr:spPr>
        <a:xfrm>
          <a:off x="13629640" y="13705114"/>
          <a:ext cx="74676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41184</xdr:rowOff>
    </xdr:from>
    <xdr:to>
      <xdr:col>76</xdr:col>
      <xdr:colOff>165100</xdr:colOff>
      <xdr:row>81</xdr:row>
      <xdr:rowOff>142784</xdr:rowOff>
    </xdr:to>
    <xdr:sp macro="" textlink="">
      <xdr:nvSpPr>
        <xdr:cNvPr id="567" name="楕円 566">
          <a:extLst>
            <a:ext uri="{FF2B5EF4-FFF2-40B4-BE49-F238E27FC236}">
              <a16:creationId xmlns:a16="http://schemas.microsoft.com/office/drawing/2014/main" id="{B8B1F5F7-57CC-405B-A027-185229450703}"/>
            </a:ext>
          </a:extLst>
        </xdr:cNvPr>
        <xdr:cNvSpPr/>
      </xdr:nvSpPr>
      <xdr:spPr>
        <a:xfrm>
          <a:off x="1280414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91984</xdr:rowOff>
    </xdr:from>
    <xdr:to>
      <xdr:col>81</xdr:col>
      <xdr:colOff>50800</xdr:colOff>
      <xdr:row>81</xdr:row>
      <xdr:rowOff>126274</xdr:rowOff>
    </xdr:to>
    <xdr:cxnSp macro="">
      <xdr:nvCxnSpPr>
        <xdr:cNvPr id="568" name="直線コネクタ 567">
          <a:extLst>
            <a:ext uri="{FF2B5EF4-FFF2-40B4-BE49-F238E27FC236}">
              <a16:creationId xmlns:a16="http://schemas.microsoft.com/office/drawing/2014/main" id="{EF7C673D-2BAF-41B0-84A0-EB8C1E7C2A83}"/>
            </a:ext>
          </a:extLst>
        </xdr:cNvPr>
        <xdr:cNvCxnSpPr/>
      </xdr:nvCxnSpPr>
      <xdr:spPr>
        <a:xfrm>
          <a:off x="12854940" y="13670824"/>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6894</xdr:rowOff>
    </xdr:from>
    <xdr:to>
      <xdr:col>72</xdr:col>
      <xdr:colOff>38100</xdr:colOff>
      <xdr:row>81</xdr:row>
      <xdr:rowOff>108494</xdr:rowOff>
    </xdr:to>
    <xdr:sp macro="" textlink="">
      <xdr:nvSpPr>
        <xdr:cNvPr id="569" name="楕円 568">
          <a:extLst>
            <a:ext uri="{FF2B5EF4-FFF2-40B4-BE49-F238E27FC236}">
              <a16:creationId xmlns:a16="http://schemas.microsoft.com/office/drawing/2014/main" id="{2FA221F2-958A-47B2-AD79-FA972CC397A9}"/>
            </a:ext>
          </a:extLst>
        </xdr:cNvPr>
        <xdr:cNvSpPr/>
      </xdr:nvSpPr>
      <xdr:spPr>
        <a:xfrm>
          <a:off x="12029440" y="135857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57694</xdr:rowOff>
    </xdr:from>
    <xdr:to>
      <xdr:col>76</xdr:col>
      <xdr:colOff>114300</xdr:colOff>
      <xdr:row>81</xdr:row>
      <xdr:rowOff>91984</xdr:rowOff>
    </xdr:to>
    <xdr:cxnSp macro="">
      <xdr:nvCxnSpPr>
        <xdr:cNvPr id="570" name="直線コネクタ 569">
          <a:extLst>
            <a:ext uri="{FF2B5EF4-FFF2-40B4-BE49-F238E27FC236}">
              <a16:creationId xmlns:a16="http://schemas.microsoft.com/office/drawing/2014/main" id="{61D8D256-2ED3-462F-8748-0AB8471087DE}"/>
            </a:ext>
          </a:extLst>
        </xdr:cNvPr>
        <xdr:cNvCxnSpPr/>
      </xdr:nvCxnSpPr>
      <xdr:spPr>
        <a:xfrm>
          <a:off x="12072620" y="1363653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144055</xdr:rowOff>
    </xdr:from>
    <xdr:to>
      <xdr:col>67</xdr:col>
      <xdr:colOff>101600</xdr:colOff>
      <xdr:row>81</xdr:row>
      <xdr:rowOff>74205</xdr:rowOff>
    </xdr:to>
    <xdr:sp macro="" textlink="">
      <xdr:nvSpPr>
        <xdr:cNvPr id="571" name="楕円 570">
          <a:extLst>
            <a:ext uri="{FF2B5EF4-FFF2-40B4-BE49-F238E27FC236}">
              <a16:creationId xmlns:a16="http://schemas.microsoft.com/office/drawing/2014/main" id="{654651F3-4420-4B5E-AA69-25969DDA0466}"/>
            </a:ext>
          </a:extLst>
        </xdr:cNvPr>
        <xdr:cNvSpPr/>
      </xdr:nvSpPr>
      <xdr:spPr>
        <a:xfrm>
          <a:off x="11231880" y="1355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23405</xdr:rowOff>
    </xdr:from>
    <xdr:to>
      <xdr:col>71</xdr:col>
      <xdr:colOff>177800</xdr:colOff>
      <xdr:row>81</xdr:row>
      <xdr:rowOff>57694</xdr:rowOff>
    </xdr:to>
    <xdr:cxnSp macro="">
      <xdr:nvCxnSpPr>
        <xdr:cNvPr id="572" name="直線コネクタ 571">
          <a:extLst>
            <a:ext uri="{FF2B5EF4-FFF2-40B4-BE49-F238E27FC236}">
              <a16:creationId xmlns:a16="http://schemas.microsoft.com/office/drawing/2014/main" id="{93700D88-CDF6-4B7B-A04A-6283EB8A6AB1}"/>
            </a:ext>
          </a:extLst>
        </xdr:cNvPr>
        <xdr:cNvCxnSpPr/>
      </xdr:nvCxnSpPr>
      <xdr:spPr>
        <a:xfrm>
          <a:off x="11282680" y="1360224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573" name="n_1aveValue【児童館】&#10;有形固定資産減価償却率">
          <a:extLst>
            <a:ext uri="{FF2B5EF4-FFF2-40B4-BE49-F238E27FC236}">
              <a16:creationId xmlns:a16="http://schemas.microsoft.com/office/drawing/2014/main" id="{211F9EAF-E4D5-4DEC-B643-E8D72357CB17}"/>
            </a:ext>
          </a:extLst>
        </xdr:cNvPr>
        <xdr:cNvSpPr txBox="1"/>
      </xdr:nvSpPr>
      <xdr:spPr>
        <a:xfrm>
          <a:off x="134372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574" name="n_2aveValue【児童館】&#10;有形固定資産減価償却率">
          <a:extLst>
            <a:ext uri="{FF2B5EF4-FFF2-40B4-BE49-F238E27FC236}">
              <a16:creationId xmlns:a16="http://schemas.microsoft.com/office/drawing/2014/main" id="{D6E97302-AADD-4C3E-90F9-2F2DBD0045C5}"/>
            </a:ext>
          </a:extLst>
        </xdr:cNvPr>
        <xdr:cNvSpPr txBox="1"/>
      </xdr:nvSpPr>
      <xdr:spPr>
        <a:xfrm>
          <a:off x="12675244" y="1396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75128</xdr:rowOff>
    </xdr:from>
    <xdr:ext cx="405111" cy="259045"/>
    <xdr:sp macro="" textlink="">
      <xdr:nvSpPr>
        <xdr:cNvPr id="575" name="n_3aveValue【児童館】&#10;有形固定資産減価償却率">
          <a:extLst>
            <a:ext uri="{FF2B5EF4-FFF2-40B4-BE49-F238E27FC236}">
              <a16:creationId xmlns:a16="http://schemas.microsoft.com/office/drawing/2014/main" id="{CF1ACD06-81B1-4E20-866C-29E3DCC065C3}"/>
            </a:ext>
          </a:extLst>
        </xdr:cNvPr>
        <xdr:cNvSpPr txBox="1"/>
      </xdr:nvSpPr>
      <xdr:spPr>
        <a:xfrm>
          <a:off x="119005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58800</xdr:rowOff>
    </xdr:from>
    <xdr:ext cx="405111" cy="259045"/>
    <xdr:sp macro="" textlink="">
      <xdr:nvSpPr>
        <xdr:cNvPr id="576" name="n_4aveValue【児童館】&#10;有形固定資産減価償却率">
          <a:extLst>
            <a:ext uri="{FF2B5EF4-FFF2-40B4-BE49-F238E27FC236}">
              <a16:creationId xmlns:a16="http://schemas.microsoft.com/office/drawing/2014/main" id="{BB688AF8-CAE0-4BC3-8F57-CDFA6C994285}"/>
            </a:ext>
          </a:extLst>
        </xdr:cNvPr>
        <xdr:cNvSpPr txBox="1"/>
      </xdr:nvSpPr>
      <xdr:spPr>
        <a:xfrm>
          <a:off x="11102984" y="13805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22151</xdr:rowOff>
    </xdr:from>
    <xdr:ext cx="405111" cy="259045"/>
    <xdr:sp macro="" textlink="">
      <xdr:nvSpPr>
        <xdr:cNvPr id="577" name="n_1mainValue【児童館】&#10;有形固定資産減価償却率">
          <a:extLst>
            <a:ext uri="{FF2B5EF4-FFF2-40B4-BE49-F238E27FC236}">
              <a16:creationId xmlns:a16="http://schemas.microsoft.com/office/drawing/2014/main" id="{F2F2452C-A87A-4925-AA6C-15090FEE1F6E}"/>
            </a:ext>
          </a:extLst>
        </xdr:cNvPr>
        <xdr:cNvSpPr txBox="1"/>
      </xdr:nvSpPr>
      <xdr:spPr>
        <a:xfrm>
          <a:off x="13437244" y="1343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159311</xdr:rowOff>
    </xdr:from>
    <xdr:ext cx="405111" cy="259045"/>
    <xdr:sp macro="" textlink="">
      <xdr:nvSpPr>
        <xdr:cNvPr id="578" name="n_2mainValue【児童館】&#10;有形固定資産減価償却率">
          <a:extLst>
            <a:ext uri="{FF2B5EF4-FFF2-40B4-BE49-F238E27FC236}">
              <a16:creationId xmlns:a16="http://schemas.microsoft.com/office/drawing/2014/main" id="{E2A4C630-F2D6-4A3D-B9C2-90B3B2D7F2B6}"/>
            </a:ext>
          </a:extLst>
        </xdr:cNvPr>
        <xdr:cNvSpPr txBox="1"/>
      </xdr:nvSpPr>
      <xdr:spPr>
        <a:xfrm>
          <a:off x="12675244" y="1340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125021</xdr:rowOff>
    </xdr:from>
    <xdr:ext cx="405111" cy="259045"/>
    <xdr:sp macro="" textlink="">
      <xdr:nvSpPr>
        <xdr:cNvPr id="579" name="n_3mainValue【児童館】&#10;有形固定資産減価償却率">
          <a:extLst>
            <a:ext uri="{FF2B5EF4-FFF2-40B4-BE49-F238E27FC236}">
              <a16:creationId xmlns:a16="http://schemas.microsoft.com/office/drawing/2014/main" id="{62321E4F-5AD8-4618-9626-62C93CC24225}"/>
            </a:ext>
          </a:extLst>
        </xdr:cNvPr>
        <xdr:cNvSpPr txBox="1"/>
      </xdr:nvSpPr>
      <xdr:spPr>
        <a:xfrm>
          <a:off x="11900544" y="1336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90732</xdr:rowOff>
    </xdr:from>
    <xdr:ext cx="405111" cy="259045"/>
    <xdr:sp macro="" textlink="">
      <xdr:nvSpPr>
        <xdr:cNvPr id="580" name="n_4mainValue【児童館】&#10;有形固定資産減価償却率">
          <a:extLst>
            <a:ext uri="{FF2B5EF4-FFF2-40B4-BE49-F238E27FC236}">
              <a16:creationId xmlns:a16="http://schemas.microsoft.com/office/drawing/2014/main" id="{2D1F5D2B-20E6-4AF0-8DB0-B0F95845F4D9}"/>
            </a:ext>
          </a:extLst>
        </xdr:cNvPr>
        <xdr:cNvSpPr txBox="1"/>
      </xdr:nvSpPr>
      <xdr:spPr>
        <a:xfrm>
          <a:off x="11102984" y="1333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1DE6BC60-67D3-43F8-967B-C8D963A1C3B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58FE6509-F308-4508-AEA9-09D461EA87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A8DC6A6D-937D-460F-826B-6B8827EDBD6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758574F5-E3EC-4899-9C0E-4FFA8368821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5A1EAA73-A7E9-44DB-90EE-CB24F27AC06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F5C53CCC-2C7B-42C2-B49E-0056F749A24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B88244E9-EE8C-4A2D-8B4A-52086EF81AC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CF6D2F61-5A51-4FDA-9C6C-F24B536192EA}"/>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7DBADC0B-F574-4885-811E-5890E6D9DB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4479A2F0-1823-4A2C-9385-178E2469F13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a:extLst>
            <a:ext uri="{FF2B5EF4-FFF2-40B4-BE49-F238E27FC236}">
              <a16:creationId xmlns:a16="http://schemas.microsoft.com/office/drawing/2014/main" id="{7B822642-DFFB-4A1D-9B3B-AF81AF8EC77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a:extLst>
            <a:ext uri="{FF2B5EF4-FFF2-40B4-BE49-F238E27FC236}">
              <a16:creationId xmlns:a16="http://schemas.microsoft.com/office/drawing/2014/main" id="{83846A3A-16BD-48E3-846A-033A5BB326A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a:extLst>
            <a:ext uri="{FF2B5EF4-FFF2-40B4-BE49-F238E27FC236}">
              <a16:creationId xmlns:a16="http://schemas.microsoft.com/office/drawing/2014/main" id="{002E4DE4-C244-486A-90DB-1F88FB3A2DB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a:extLst>
            <a:ext uri="{FF2B5EF4-FFF2-40B4-BE49-F238E27FC236}">
              <a16:creationId xmlns:a16="http://schemas.microsoft.com/office/drawing/2014/main" id="{E4D5E81A-68C0-491F-9FC2-414FC13A6E82}"/>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a:extLst>
            <a:ext uri="{FF2B5EF4-FFF2-40B4-BE49-F238E27FC236}">
              <a16:creationId xmlns:a16="http://schemas.microsoft.com/office/drawing/2014/main" id="{3C18388B-DDD1-4245-9FB1-0A658B9637E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a:extLst>
            <a:ext uri="{FF2B5EF4-FFF2-40B4-BE49-F238E27FC236}">
              <a16:creationId xmlns:a16="http://schemas.microsoft.com/office/drawing/2014/main" id="{A37C15B5-4400-4C77-9B1A-B344A6A6DA75}"/>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a:extLst>
            <a:ext uri="{FF2B5EF4-FFF2-40B4-BE49-F238E27FC236}">
              <a16:creationId xmlns:a16="http://schemas.microsoft.com/office/drawing/2014/main" id="{BCCE3CF2-F979-49A5-95CC-784DFE96D9F1}"/>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a:extLst>
            <a:ext uri="{FF2B5EF4-FFF2-40B4-BE49-F238E27FC236}">
              <a16:creationId xmlns:a16="http://schemas.microsoft.com/office/drawing/2014/main" id="{E0EE7AB6-3C95-4A56-8E8A-F3BFAC1517B1}"/>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a:extLst>
            <a:ext uri="{FF2B5EF4-FFF2-40B4-BE49-F238E27FC236}">
              <a16:creationId xmlns:a16="http://schemas.microsoft.com/office/drawing/2014/main" id="{FEBAF38A-F3A8-4886-8FF4-EAA17585FC1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a:extLst>
            <a:ext uri="{FF2B5EF4-FFF2-40B4-BE49-F238E27FC236}">
              <a16:creationId xmlns:a16="http://schemas.microsoft.com/office/drawing/2014/main" id="{1ED4CE0D-54DB-4E6C-8938-91E254AB595D}"/>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86B34D8E-7AA2-4811-A97D-89CC419105F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F0384F4-5B6F-45D5-9442-B1E89C69A78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E5A568D2-8708-4D9C-96C9-5D87565F7C9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04" name="直線コネクタ 603">
          <a:extLst>
            <a:ext uri="{FF2B5EF4-FFF2-40B4-BE49-F238E27FC236}">
              <a16:creationId xmlns:a16="http://schemas.microsoft.com/office/drawing/2014/main" id="{0A03E441-F8AB-4E00-8578-8CEBDF85FE19}"/>
            </a:ext>
          </a:extLst>
        </xdr:cNvPr>
        <xdr:cNvCxnSpPr/>
      </xdr:nvCxnSpPr>
      <xdr:spPr>
        <a:xfrm flipV="1">
          <a:off x="19509104" y="1322070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5" name="【児童館】&#10;一人当たり面積最小値テキスト">
          <a:extLst>
            <a:ext uri="{FF2B5EF4-FFF2-40B4-BE49-F238E27FC236}">
              <a16:creationId xmlns:a16="http://schemas.microsoft.com/office/drawing/2014/main" id="{FF37A8B8-0D33-4B70-B000-69598D032540}"/>
            </a:ext>
          </a:extLst>
        </xdr:cNvPr>
        <xdr:cNvSpPr txBox="1"/>
      </xdr:nvSpPr>
      <xdr:spPr>
        <a:xfrm>
          <a:off x="1954784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6" name="直線コネクタ 605">
          <a:extLst>
            <a:ext uri="{FF2B5EF4-FFF2-40B4-BE49-F238E27FC236}">
              <a16:creationId xmlns:a16="http://schemas.microsoft.com/office/drawing/2014/main" id="{BF74FA0E-33C2-48EE-9B77-6DF48195960D}"/>
            </a:ext>
          </a:extLst>
        </xdr:cNvPr>
        <xdr:cNvCxnSpPr/>
      </xdr:nvCxnSpPr>
      <xdr:spPr>
        <a:xfrm>
          <a:off x="1944370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07" name="【児童館】&#10;一人当たり面積最大値テキスト">
          <a:extLst>
            <a:ext uri="{FF2B5EF4-FFF2-40B4-BE49-F238E27FC236}">
              <a16:creationId xmlns:a16="http://schemas.microsoft.com/office/drawing/2014/main" id="{406568FA-C56F-43C6-B54F-75586D5B5CF8}"/>
            </a:ext>
          </a:extLst>
        </xdr:cNvPr>
        <xdr:cNvSpPr txBox="1"/>
      </xdr:nvSpPr>
      <xdr:spPr>
        <a:xfrm>
          <a:off x="19547840" y="129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08" name="直線コネクタ 607">
          <a:extLst>
            <a:ext uri="{FF2B5EF4-FFF2-40B4-BE49-F238E27FC236}">
              <a16:creationId xmlns:a16="http://schemas.microsoft.com/office/drawing/2014/main" id="{CDC0BF05-FEDE-4192-BFD2-A97ED05E7F89}"/>
            </a:ext>
          </a:extLst>
        </xdr:cNvPr>
        <xdr:cNvCxnSpPr/>
      </xdr:nvCxnSpPr>
      <xdr:spPr>
        <a:xfrm>
          <a:off x="19443700" y="1322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09" name="【児童館】&#10;一人当たり面積平均値テキスト">
          <a:extLst>
            <a:ext uri="{FF2B5EF4-FFF2-40B4-BE49-F238E27FC236}">
              <a16:creationId xmlns:a16="http://schemas.microsoft.com/office/drawing/2014/main" id="{59FDD507-84FE-4C73-81A3-CB4D23F10245}"/>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0" name="フローチャート: 判断 609">
          <a:extLst>
            <a:ext uri="{FF2B5EF4-FFF2-40B4-BE49-F238E27FC236}">
              <a16:creationId xmlns:a16="http://schemas.microsoft.com/office/drawing/2014/main" id="{819E7EF3-ABB1-43B8-B1A3-D3C4071B4A32}"/>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11" name="フローチャート: 判断 610">
          <a:extLst>
            <a:ext uri="{FF2B5EF4-FFF2-40B4-BE49-F238E27FC236}">
              <a16:creationId xmlns:a16="http://schemas.microsoft.com/office/drawing/2014/main" id="{6AA33628-7C7F-4C96-9B8D-6914B75875E8}"/>
            </a:ext>
          </a:extLst>
        </xdr:cNvPr>
        <xdr:cNvSpPr/>
      </xdr:nvSpPr>
      <xdr:spPr>
        <a:xfrm>
          <a:off x="1873504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12" name="フローチャート: 判断 611">
          <a:extLst>
            <a:ext uri="{FF2B5EF4-FFF2-40B4-BE49-F238E27FC236}">
              <a16:creationId xmlns:a16="http://schemas.microsoft.com/office/drawing/2014/main" id="{94F3CAE6-E227-4F81-A518-2DF8E91264DD}"/>
            </a:ext>
          </a:extLst>
        </xdr:cNvPr>
        <xdr:cNvSpPr/>
      </xdr:nvSpPr>
      <xdr:spPr>
        <a:xfrm>
          <a:off x="1793748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613" name="フローチャート: 判断 612">
          <a:extLst>
            <a:ext uri="{FF2B5EF4-FFF2-40B4-BE49-F238E27FC236}">
              <a16:creationId xmlns:a16="http://schemas.microsoft.com/office/drawing/2014/main" id="{9EC33E40-5043-4C69-9E88-DE3BF0C073CE}"/>
            </a:ext>
          </a:extLst>
        </xdr:cNvPr>
        <xdr:cNvSpPr/>
      </xdr:nvSpPr>
      <xdr:spPr>
        <a:xfrm>
          <a:off x="17162780" y="14206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93980</xdr:rowOff>
    </xdr:from>
    <xdr:to>
      <xdr:col>98</xdr:col>
      <xdr:colOff>38100</xdr:colOff>
      <xdr:row>85</xdr:row>
      <xdr:rowOff>24130</xdr:rowOff>
    </xdr:to>
    <xdr:sp macro="" textlink="">
      <xdr:nvSpPr>
        <xdr:cNvPr id="614" name="フローチャート: 判断 613">
          <a:extLst>
            <a:ext uri="{FF2B5EF4-FFF2-40B4-BE49-F238E27FC236}">
              <a16:creationId xmlns:a16="http://schemas.microsoft.com/office/drawing/2014/main" id="{6A50E139-4766-4713-853A-0464E6364508}"/>
            </a:ext>
          </a:extLst>
        </xdr:cNvPr>
        <xdr:cNvSpPr/>
      </xdr:nvSpPr>
      <xdr:spPr>
        <a:xfrm>
          <a:off x="16388080" y="14175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C0591F71-9642-4B8E-AD9E-C4331619CCC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876FEFB-7B2E-4AA4-BF97-B47A0CD5AD8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9AB7FA87-4BC7-4A82-A9C1-A822495B211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8646D68-6DFE-4BA9-8C13-8C209767EAA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CA8275DB-4928-40BE-82BB-5FBDFD68584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93980</xdr:rowOff>
    </xdr:from>
    <xdr:to>
      <xdr:col>116</xdr:col>
      <xdr:colOff>114300</xdr:colOff>
      <xdr:row>79</xdr:row>
      <xdr:rowOff>24130</xdr:rowOff>
    </xdr:to>
    <xdr:sp macro="" textlink="">
      <xdr:nvSpPr>
        <xdr:cNvPr id="620" name="楕円 619">
          <a:extLst>
            <a:ext uri="{FF2B5EF4-FFF2-40B4-BE49-F238E27FC236}">
              <a16:creationId xmlns:a16="http://schemas.microsoft.com/office/drawing/2014/main" id="{8CEB5AAA-A0DE-416C-B153-DB69AF3226F4}"/>
            </a:ext>
          </a:extLst>
        </xdr:cNvPr>
        <xdr:cNvSpPr/>
      </xdr:nvSpPr>
      <xdr:spPr>
        <a:xfrm>
          <a:off x="19458940" y="1316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47007</xdr:rowOff>
    </xdr:from>
    <xdr:ext cx="469744" cy="259045"/>
    <xdr:sp macro="" textlink="">
      <xdr:nvSpPr>
        <xdr:cNvPr id="621" name="【児童館】&#10;一人当たり面積該当値テキスト">
          <a:extLst>
            <a:ext uri="{FF2B5EF4-FFF2-40B4-BE49-F238E27FC236}">
              <a16:creationId xmlns:a16="http://schemas.microsoft.com/office/drawing/2014/main" id="{E2C7FDB8-3ABD-4B57-8FF9-C038C7F0E91C}"/>
            </a:ext>
          </a:extLst>
        </xdr:cNvPr>
        <xdr:cNvSpPr txBox="1"/>
      </xdr:nvSpPr>
      <xdr:spPr>
        <a:xfrm>
          <a:off x="1954784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71120</xdr:rowOff>
    </xdr:from>
    <xdr:to>
      <xdr:col>112</xdr:col>
      <xdr:colOff>38100</xdr:colOff>
      <xdr:row>81</xdr:row>
      <xdr:rowOff>1270</xdr:rowOff>
    </xdr:to>
    <xdr:sp macro="" textlink="">
      <xdr:nvSpPr>
        <xdr:cNvPr id="622" name="楕円 621">
          <a:extLst>
            <a:ext uri="{FF2B5EF4-FFF2-40B4-BE49-F238E27FC236}">
              <a16:creationId xmlns:a16="http://schemas.microsoft.com/office/drawing/2014/main" id="{5CD86DB7-A787-42A6-84B4-7C8509F2377F}"/>
            </a:ext>
          </a:extLst>
        </xdr:cNvPr>
        <xdr:cNvSpPr/>
      </xdr:nvSpPr>
      <xdr:spPr>
        <a:xfrm>
          <a:off x="18735040" y="13482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144780</xdr:rowOff>
    </xdr:from>
    <xdr:to>
      <xdr:col>116</xdr:col>
      <xdr:colOff>63500</xdr:colOff>
      <xdr:row>80</xdr:row>
      <xdr:rowOff>121920</xdr:rowOff>
    </xdr:to>
    <xdr:cxnSp macro="">
      <xdr:nvCxnSpPr>
        <xdr:cNvPr id="623" name="直線コネクタ 622">
          <a:extLst>
            <a:ext uri="{FF2B5EF4-FFF2-40B4-BE49-F238E27FC236}">
              <a16:creationId xmlns:a16="http://schemas.microsoft.com/office/drawing/2014/main" id="{9D54BE43-2DA2-4BBE-9CB6-CDA3A62C7BC8}"/>
            </a:ext>
          </a:extLst>
        </xdr:cNvPr>
        <xdr:cNvCxnSpPr/>
      </xdr:nvCxnSpPr>
      <xdr:spPr>
        <a:xfrm flipV="1">
          <a:off x="18778220" y="13220700"/>
          <a:ext cx="73152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86361</xdr:rowOff>
    </xdr:from>
    <xdr:to>
      <xdr:col>107</xdr:col>
      <xdr:colOff>101600</xdr:colOff>
      <xdr:row>81</xdr:row>
      <xdr:rowOff>16511</xdr:rowOff>
    </xdr:to>
    <xdr:sp macro="" textlink="">
      <xdr:nvSpPr>
        <xdr:cNvPr id="624" name="楕円 623">
          <a:extLst>
            <a:ext uri="{FF2B5EF4-FFF2-40B4-BE49-F238E27FC236}">
              <a16:creationId xmlns:a16="http://schemas.microsoft.com/office/drawing/2014/main" id="{4017D4A6-0F39-4F9E-8972-CE8CEC653462}"/>
            </a:ext>
          </a:extLst>
        </xdr:cNvPr>
        <xdr:cNvSpPr/>
      </xdr:nvSpPr>
      <xdr:spPr>
        <a:xfrm>
          <a:off x="17937480" y="1349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121920</xdr:rowOff>
    </xdr:from>
    <xdr:to>
      <xdr:col>111</xdr:col>
      <xdr:colOff>177800</xdr:colOff>
      <xdr:row>80</xdr:row>
      <xdr:rowOff>137161</xdr:rowOff>
    </xdr:to>
    <xdr:cxnSp macro="">
      <xdr:nvCxnSpPr>
        <xdr:cNvPr id="625" name="直線コネクタ 624">
          <a:extLst>
            <a:ext uri="{FF2B5EF4-FFF2-40B4-BE49-F238E27FC236}">
              <a16:creationId xmlns:a16="http://schemas.microsoft.com/office/drawing/2014/main" id="{D0CD4840-5BCD-4425-B597-F4CECA7617CA}"/>
            </a:ext>
          </a:extLst>
        </xdr:cNvPr>
        <xdr:cNvCxnSpPr/>
      </xdr:nvCxnSpPr>
      <xdr:spPr>
        <a:xfrm flipV="1">
          <a:off x="17988280" y="1353312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93980</xdr:rowOff>
    </xdr:from>
    <xdr:to>
      <xdr:col>102</xdr:col>
      <xdr:colOff>165100</xdr:colOff>
      <xdr:row>81</xdr:row>
      <xdr:rowOff>24130</xdr:rowOff>
    </xdr:to>
    <xdr:sp macro="" textlink="">
      <xdr:nvSpPr>
        <xdr:cNvPr id="626" name="楕円 625">
          <a:extLst>
            <a:ext uri="{FF2B5EF4-FFF2-40B4-BE49-F238E27FC236}">
              <a16:creationId xmlns:a16="http://schemas.microsoft.com/office/drawing/2014/main" id="{DEE4DE19-E478-4774-B7E7-ED8D46E03184}"/>
            </a:ext>
          </a:extLst>
        </xdr:cNvPr>
        <xdr:cNvSpPr/>
      </xdr:nvSpPr>
      <xdr:spPr>
        <a:xfrm>
          <a:off x="17162780" y="13505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137161</xdr:rowOff>
    </xdr:from>
    <xdr:to>
      <xdr:col>107</xdr:col>
      <xdr:colOff>50800</xdr:colOff>
      <xdr:row>80</xdr:row>
      <xdr:rowOff>144780</xdr:rowOff>
    </xdr:to>
    <xdr:cxnSp macro="">
      <xdr:nvCxnSpPr>
        <xdr:cNvPr id="627" name="直線コネクタ 626">
          <a:extLst>
            <a:ext uri="{FF2B5EF4-FFF2-40B4-BE49-F238E27FC236}">
              <a16:creationId xmlns:a16="http://schemas.microsoft.com/office/drawing/2014/main" id="{F51063F8-777A-4117-BAB1-FD1504E58CCE}"/>
            </a:ext>
          </a:extLst>
        </xdr:cNvPr>
        <xdr:cNvCxnSpPr/>
      </xdr:nvCxnSpPr>
      <xdr:spPr>
        <a:xfrm flipV="1">
          <a:off x="17213580" y="1354836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109220</xdr:rowOff>
    </xdr:from>
    <xdr:to>
      <xdr:col>98</xdr:col>
      <xdr:colOff>38100</xdr:colOff>
      <xdr:row>81</xdr:row>
      <xdr:rowOff>39370</xdr:rowOff>
    </xdr:to>
    <xdr:sp macro="" textlink="">
      <xdr:nvSpPr>
        <xdr:cNvPr id="628" name="楕円 627">
          <a:extLst>
            <a:ext uri="{FF2B5EF4-FFF2-40B4-BE49-F238E27FC236}">
              <a16:creationId xmlns:a16="http://schemas.microsoft.com/office/drawing/2014/main" id="{71D42E3A-2407-4035-ACEE-D3BFCFC15AAB}"/>
            </a:ext>
          </a:extLst>
        </xdr:cNvPr>
        <xdr:cNvSpPr/>
      </xdr:nvSpPr>
      <xdr:spPr>
        <a:xfrm>
          <a:off x="16388080" y="13520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144780</xdr:rowOff>
    </xdr:from>
    <xdr:to>
      <xdr:col>102</xdr:col>
      <xdr:colOff>114300</xdr:colOff>
      <xdr:row>80</xdr:row>
      <xdr:rowOff>160020</xdr:rowOff>
    </xdr:to>
    <xdr:cxnSp macro="">
      <xdr:nvCxnSpPr>
        <xdr:cNvPr id="629" name="直線コネクタ 628">
          <a:extLst>
            <a:ext uri="{FF2B5EF4-FFF2-40B4-BE49-F238E27FC236}">
              <a16:creationId xmlns:a16="http://schemas.microsoft.com/office/drawing/2014/main" id="{63ABF65C-237C-4170-956B-5847ECF98E97}"/>
            </a:ext>
          </a:extLst>
        </xdr:cNvPr>
        <xdr:cNvCxnSpPr/>
      </xdr:nvCxnSpPr>
      <xdr:spPr>
        <a:xfrm flipV="1">
          <a:off x="16431260" y="135559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30" name="n_1aveValue【児童館】&#10;一人当たり面積">
          <a:extLst>
            <a:ext uri="{FF2B5EF4-FFF2-40B4-BE49-F238E27FC236}">
              <a16:creationId xmlns:a16="http://schemas.microsoft.com/office/drawing/2014/main" id="{D82EC354-F4DF-45E3-BCA8-47F0DCE0CE58}"/>
            </a:ext>
          </a:extLst>
        </xdr:cNvPr>
        <xdr:cNvSpPr txBox="1"/>
      </xdr:nvSpPr>
      <xdr:spPr>
        <a:xfrm>
          <a:off x="185611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31" name="n_2aveValue【児童館】&#10;一人当たり面積">
          <a:extLst>
            <a:ext uri="{FF2B5EF4-FFF2-40B4-BE49-F238E27FC236}">
              <a16:creationId xmlns:a16="http://schemas.microsoft.com/office/drawing/2014/main" id="{957C5287-7206-4778-8D09-83095D29A244}"/>
            </a:ext>
          </a:extLst>
        </xdr:cNvPr>
        <xdr:cNvSpPr txBox="1"/>
      </xdr:nvSpPr>
      <xdr:spPr>
        <a:xfrm>
          <a:off x="17776267"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632" name="n_3aveValue【児童館】&#10;一人当たり面積">
          <a:extLst>
            <a:ext uri="{FF2B5EF4-FFF2-40B4-BE49-F238E27FC236}">
              <a16:creationId xmlns:a16="http://schemas.microsoft.com/office/drawing/2014/main" id="{A6D1CA64-5472-4095-93B3-0E98CB0A6C0B}"/>
            </a:ext>
          </a:extLst>
        </xdr:cNvPr>
        <xdr:cNvSpPr txBox="1"/>
      </xdr:nvSpPr>
      <xdr:spPr>
        <a:xfrm>
          <a:off x="17001567"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15257</xdr:rowOff>
    </xdr:from>
    <xdr:ext cx="469744" cy="259045"/>
    <xdr:sp macro="" textlink="">
      <xdr:nvSpPr>
        <xdr:cNvPr id="633" name="n_4aveValue【児童館】&#10;一人当たり面積">
          <a:extLst>
            <a:ext uri="{FF2B5EF4-FFF2-40B4-BE49-F238E27FC236}">
              <a16:creationId xmlns:a16="http://schemas.microsoft.com/office/drawing/2014/main" id="{370D0C24-DE4B-4B20-A7C8-74A548C6CBA2}"/>
            </a:ext>
          </a:extLst>
        </xdr:cNvPr>
        <xdr:cNvSpPr txBox="1"/>
      </xdr:nvSpPr>
      <xdr:spPr>
        <a:xfrm>
          <a:off x="1622686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17797</xdr:rowOff>
    </xdr:from>
    <xdr:ext cx="469744" cy="259045"/>
    <xdr:sp macro="" textlink="">
      <xdr:nvSpPr>
        <xdr:cNvPr id="634" name="n_1mainValue【児童館】&#10;一人当たり面積">
          <a:extLst>
            <a:ext uri="{FF2B5EF4-FFF2-40B4-BE49-F238E27FC236}">
              <a16:creationId xmlns:a16="http://schemas.microsoft.com/office/drawing/2014/main" id="{ACD4CA24-BEAE-4BAA-8A57-D36D7A3C2CAC}"/>
            </a:ext>
          </a:extLst>
        </xdr:cNvPr>
        <xdr:cNvSpPr txBox="1"/>
      </xdr:nvSpPr>
      <xdr:spPr>
        <a:xfrm>
          <a:off x="18561127" y="1326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33038</xdr:rowOff>
    </xdr:from>
    <xdr:ext cx="469744" cy="259045"/>
    <xdr:sp macro="" textlink="">
      <xdr:nvSpPr>
        <xdr:cNvPr id="635" name="n_2mainValue【児童館】&#10;一人当たり面積">
          <a:extLst>
            <a:ext uri="{FF2B5EF4-FFF2-40B4-BE49-F238E27FC236}">
              <a16:creationId xmlns:a16="http://schemas.microsoft.com/office/drawing/2014/main" id="{31DE445A-9DFD-4851-9877-7EA6F5C9281E}"/>
            </a:ext>
          </a:extLst>
        </xdr:cNvPr>
        <xdr:cNvSpPr txBox="1"/>
      </xdr:nvSpPr>
      <xdr:spPr>
        <a:xfrm>
          <a:off x="17776267" y="132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40657</xdr:rowOff>
    </xdr:from>
    <xdr:ext cx="469744" cy="259045"/>
    <xdr:sp macro="" textlink="">
      <xdr:nvSpPr>
        <xdr:cNvPr id="636" name="n_3mainValue【児童館】&#10;一人当たり面積">
          <a:extLst>
            <a:ext uri="{FF2B5EF4-FFF2-40B4-BE49-F238E27FC236}">
              <a16:creationId xmlns:a16="http://schemas.microsoft.com/office/drawing/2014/main" id="{51DFC183-26E7-4834-AF04-1F390EDD77B5}"/>
            </a:ext>
          </a:extLst>
        </xdr:cNvPr>
        <xdr:cNvSpPr txBox="1"/>
      </xdr:nvSpPr>
      <xdr:spPr>
        <a:xfrm>
          <a:off x="17001567" y="132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55897</xdr:rowOff>
    </xdr:from>
    <xdr:ext cx="469744" cy="259045"/>
    <xdr:sp macro="" textlink="">
      <xdr:nvSpPr>
        <xdr:cNvPr id="637" name="n_4mainValue【児童館】&#10;一人当たり面積">
          <a:extLst>
            <a:ext uri="{FF2B5EF4-FFF2-40B4-BE49-F238E27FC236}">
              <a16:creationId xmlns:a16="http://schemas.microsoft.com/office/drawing/2014/main" id="{4FBE5423-1E7D-4A8C-AEF3-8B297D2455C4}"/>
            </a:ext>
          </a:extLst>
        </xdr:cNvPr>
        <xdr:cNvSpPr txBox="1"/>
      </xdr:nvSpPr>
      <xdr:spPr>
        <a:xfrm>
          <a:off x="16226867" y="1329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6CD61C8F-DA3F-416B-B39E-90705B247E4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7EA96BB9-50C6-4351-99D7-71232E11FC7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F6ACD683-7C5C-405E-B709-BCA4E9E4E5A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F4746E91-52F9-4D25-A9E0-1B10A2951F2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25E9C4A6-D667-4E8B-9E43-70AB349F324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CE97A0A4-135B-4A3C-9F24-81C97F6908D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ED1DA42-909A-4825-8E0F-B472D5577B6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57F1276C-8434-4AEE-9226-C78CB6C4563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40C44C3B-DFA8-461B-9BEC-BD77594814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D95E22B8-591D-4811-9B69-AA54D3EC444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FF5E6A65-F7E2-4E3A-97E4-C1A6182D5CD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8A4D9856-C221-4061-B295-E344E597216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75D84C2D-06C8-452A-891A-9922D5AF6AD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3299E4AB-4AAA-4FF2-8B84-D5A14EDCA42F}"/>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AC7D91AF-BB94-4619-A787-E9D49F60D39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2A4B0B68-2782-443C-9FA1-409BBE1EE42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C2E84838-4739-4ADE-9A31-49F2A7A7043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F6E52105-1F2A-491B-81B5-071227A2D63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92AD23D8-CD4C-4A88-AEB7-CB2B0B21425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40BF9B0F-A06C-47E7-93EE-FA0865BBFD1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44A45401-5181-48EE-9781-9F7C1EED741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CDFFB8AF-7E04-447D-99BA-C08D9E84141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ED075F96-DF63-4F06-8C54-658041FFCA2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3B989747-897E-42BD-BA47-DA645F838F2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CCDB33A9-BE84-47E9-9A1B-0931050A0926}"/>
            </a:ext>
          </a:extLst>
        </xdr:cNvPr>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B569091F-8FA8-4ECC-A935-035D0BCD5411}"/>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0A10734F-18E0-473B-BE3A-9CC885EB3EAA}"/>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5" name="【公民館】&#10;有形固定資産減価償却率最大値テキスト">
          <a:extLst>
            <a:ext uri="{FF2B5EF4-FFF2-40B4-BE49-F238E27FC236}">
              <a16:creationId xmlns:a16="http://schemas.microsoft.com/office/drawing/2014/main" id="{19A79158-4F1E-418C-9862-97715BD9506D}"/>
            </a:ext>
          </a:extLst>
        </xdr:cNvPr>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6" name="直線コネクタ 665">
          <a:extLst>
            <a:ext uri="{FF2B5EF4-FFF2-40B4-BE49-F238E27FC236}">
              <a16:creationId xmlns:a16="http://schemas.microsoft.com/office/drawing/2014/main" id="{28010F12-1830-41E9-ABC9-ED976EB672A5}"/>
            </a:ext>
          </a:extLst>
        </xdr:cNvPr>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667" name="【公民館】&#10;有形固定資産減価償却率平均値テキスト">
          <a:extLst>
            <a:ext uri="{FF2B5EF4-FFF2-40B4-BE49-F238E27FC236}">
              <a16:creationId xmlns:a16="http://schemas.microsoft.com/office/drawing/2014/main" id="{5FE3217F-1D5D-423B-A2E4-3AFE7E3F026D}"/>
            </a:ext>
          </a:extLst>
        </xdr:cNvPr>
        <xdr:cNvSpPr txBox="1"/>
      </xdr:nvSpPr>
      <xdr:spPr>
        <a:xfrm>
          <a:off x="14414500" y="17537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68" name="フローチャート: 判断 667">
          <a:extLst>
            <a:ext uri="{FF2B5EF4-FFF2-40B4-BE49-F238E27FC236}">
              <a16:creationId xmlns:a16="http://schemas.microsoft.com/office/drawing/2014/main" id="{2A13F118-6ECE-4718-9712-5AB26A09CC11}"/>
            </a:ext>
          </a:extLst>
        </xdr:cNvPr>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69" name="フローチャート: 判断 668">
          <a:extLst>
            <a:ext uri="{FF2B5EF4-FFF2-40B4-BE49-F238E27FC236}">
              <a16:creationId xmlns:a16="http://schemas.microsoft.com/office/drawing/2014/main" id="{9D286521-00DC-4BA6-A68D-7D3E2E58444D}"/>
            </a:ext>
          </a:extLst>
        </xdr:cNvPr>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0" name="フローチャート: 判断 669">
          <a:extLst>
            <a:ext uri="{FF2B5EF4-FFF2-40B4-BE49-F238E27FC236}">
              <a16:creationId xmlns:a16="http://schemas.microsoft.com/office/drawing/2014/main" id="{A0892EE5-B626-473E-8338-6EF37938E3B7}"/>
            </a:ext>
          </a:extLst>
        </xdr:cNvPr>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1" name="フローチャート: 判断 670">
          <a:extLst>
            <a:ext uri="{FF2B5EF4-FFF2-40B4-BE49-F238E27FC236}">
              <a16:creationId xmlns:a16="http://schemas.microsoft.com/office/drawing/2014/main" id="{EF212004-F700-4A2C-8D7A-865F850143C0}"/>
            </a:ext>
          </a:extLst>
        </xdr:cNvPr>
        <xdr:cNvSpPr/>
      </xdr:nvSpPr>
      <xdr:spPr>
        <a:xfrm>
          <a:off x="12029440" y="17587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2" name="フローチャート: 判断 671">
          <a:extLst>
            <a:ext uri="{FF2B5EF4-FFF2-40B4-BE49-F238E27FC236}">
              <a16:creationId xmlns:a16="http://schemas.microsoft.com/office/drawing/2014/main" id="{1D39703B-4BD6-4914-8AD3-9BC9D3547A61}"/>
            </a:ext>
          </a:extLst>
        </xdr:cNvPr>
        <xdr:cNvSpPr/>
      </xdr:nvSpPr>
      <xdr:spPr>
        <a:xfrm>
          <a:off x="11231880" y="17574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9D56FB6F-888D-49A9-A7BB-29DACA9D712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96B9BF9-5AA7-4E90-8F78-723B0A9F029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C5F4B17-0A28-4588-8D51-8BAC0B60AA1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41E81CB1-326C-42D4-AE3B-3DE3DE854E4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B9FAAFF-A661-4A4C-88B2-08940A00ED4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678" name="楕円 677">
          <a:extLst>
            <a:ext uri="{FF2B5EF4-FFF2-40B4-BE49-F238E27FC236}">
              <a16:creationId xmlns:a16="http://schemas.microsoft.com/office/drawing/2014/main" id="{7AE5F969-7B55-4503-AEB0-680B2C9D94A7}"/>
            </a:ext>
          </a:extLst>
        </xdr:cNvPr>
        <xdr:cNvSpPr/>
      </xdr:nvSpPr>
      <xdr:spPr>
        <a:xfrm>
          <a:off x="14325600" y="172618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13988</xdr:rowOff>
    </xdr:from>
    <xdr:ext cx="405111" cy="259045"/>
    <xdr:sp macro="" textlink="">
      <xdr:nvSpPr>
        <xdr:cNvPr id="679" name="【公民館】&#10;有形固定資産減価償却率該当値テキスト">
          <a:extLst>
            <a:ext uri="{FF2B5EF4-FFF2-40B4-BE49-F238E27FC236}">
              <a16:creationId xmlns:a16="http://schemas.microsoft.com/office/drawing/2014/main" id="{1AF0D4FB-4E5D-40DC-9E5F-1761FE686479}"/>
            </a:ext>
          </a:extLst>
        </xdr:cNvPr>
        <xdr:cNvSpPr txBox="1"/>
      </xdr:nvSpPr>
      <xdr:spPr>
        <a:xfrm>
          <a:off x="14414500"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149225</xdr:rowOff>
    </xdr:from>
    <xdr:to>
      <xdr:col>81</xdr:col>
      <xdr:colOff>101600</xdr:colOff>
      <xdr:row>106</xdr:row>
      <xdr:rowOff>79375</xdr:rowOff>
    </xdr:to>
    <xdr:sp macro="" textlink="">
      <xdr:nvSpPr>
        <xdr:cNvPr id="680" name="楕円 679">
          <a:extLst>
            <a:ext uri="{FF2B5EF4-FFF2-40B4-BE49-F238E27FC236}">
              <a16:creationId xmlns:a16="http://schemas.microsoft.com/office/drawing/2014/main" id="{C29B7293-9B9F-472D-BDFA-0F6D0B22294D}"/>
            </a:ext>
          </a:extLst>
        </xdr:cNvPr>
        <xdr:cNvSpPr/>
      </xdr:nvSpPr>
      <xdr:spPr>
        <a:xfrm>
          <a:off x="13578840" y="1775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106</xdr:row>
      <xdr:rowOff>28575</xdr:rowOff>
    </xdr:to>
    <xdr:cxnSp macro="">
      <xdr:nvCxnSpPr>
        <xdr:cNvPr id="681" name="直線コネクタ 680">
          <a:extLst>
            <a:ext uri="{FF2B5EF4-FFF2-40B4-BE49-F238E27FC236}">
              <a16:creationId xmlns:a16="http://schemas.microsoft.com/office/drawing/2014/main" id="{C586151C-5A24-4A8E-AF7B-B89C7DB4AE89}"/>
            </a:ext>
          </a:extLst>
        </xdr:cNvPr>
        <xdr:cNvCxnSpPr/>
      </xdr:nvCxnSpPr>
      <xdr:spPr>
        <a:xfrm flipV="1">
          <a:off x="13629640" y="17308831"/>
          <a:ext cx="746760" cy="48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2" name="楕円 681">
          <a:extLst>
            <a:ext uri="{FF2B5EF4-FFF2-40B4-BE49-F238E27FC236}">
              <a16:creationId xmlns:a16="http://schemas.microsoft.com/office/drawing/2014/main" id="{61488CAB-3E13-4F52-BD8D-DED211DDA5DB}"/>
            </a:ext>
          </a:extLst>
        </xdr:cNvPr>
        <xdr:cNvSpPr/>
      </xdr:nvSpPr>
      <xdr:spPr>
        <a:xfrm>
          <a:off x="1280414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150495</xdr:rowOff>
    </xdr:from>
    <xdr:to>
      <xdr:col>81</xdr:col>
      <xdr:colOff>50800</xdr:colOff>
      <xdr:row>106</xdr:row>
      <xdr:rowOff>28575</xdr:rowOff>
    </xdr:to>
    <xdr:cxnSp macro="">
      <xdr:nvCxnSpPr>
        <xdr:cNvPr id="683" name="直線コネクタ 682">
          <a:extLst>
            <a:ext uri="{FF2B5EF4-FFF2-40B4-BE49-F238E27FC236}">
              <a16:creationId xmlns:a16="http://schemas.microsoft.com/office/drawing/2014/main" id="{579EF05E-19E7-4480-9E8D-DF9531D04181}"/>
            </a:ext>
          </a:extLst>
        </xdr:cNvPr>
        <xdr:cNvCxnSpPr/>
      </xdr:nvCxnSpPr>
      <xdr:spPr>
        <a:xfrm>
          <a:off x="12854940" y="17752695"/>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53975</xdr:rowOff>
    </xdr:from>
    <xdr:to>
      <xdr:col>72</xdr:col>
      <xdr:colOff>38100</xdr:colOff>
      <xdr:row>105</xdr:row>
      <xdr:rowOff>155575</xdr:rowOff>
    </xdr:to>
    <xdr:sp macro="" textlink="">
      <xdr:nvSpPr>
        <xdr:cNvPr id="684" name="楕円 683">
          <a:extLst>
            <a:ext uri="{FF2B5EF4-FFF2-40B4-BE49-F238E27FC236}">
              <a16:creationId xmlns:a16="http://schemas.microsoft.com/office/drawing/2014/main" id="{C01E028C-C39D-4685-B3C1-976957C59209}"/>
            </a:ext>
          </a:extLst>
        </xdr:cNvPr>
        <xdr:cNvSpPr/>
      </xdr:nvSpPr>
      <xdr:spPr>
        <a:xfrm>
          <a:off x="12029440" y="17656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150495</xdr:rowOff>
    </xdr:to>
    <xdr:cxnSp macro="">
      <xdr:nvCxnSpPr>
        <xdr:cNvPr id="685" name="直線コネクタ 684">
          <a:extLst>
            <a:ext uri="{FF2B5EF4-FFF2-40B4-BE49-F238E27FC236}">
              <a16:creationId xmlns:a16="http://schemas.microsoft.com/office/drawing/2014/main" id="{4B7E3770-7BD4-4641-8D4B-DC65ED01687F}"/>
            </a:ext>
          </a:extLst>
        </xdr:cNvPr>
        <xdr:cNvCxnSpPr/>
      </xdr:nvCxnSpPr>
      <xdr:spPr>
        <a:xfrm>
          <a:off x="12072620" y="1770697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686" name="楕円 685">
          <a:extLst>
            <a:ext uri="{FF2B5EF4-FFF2-40B4-BE49-F238E27FC236}">
              <a16:creationId xmlns:a16="http://schemas.microsoft.com/office/drawing/2014/main" id="{26E213E3-6F74-4A28-8BB4-5435ED34E28D}"/>
            </a:ext>
          </a:extLst>
        </xdr:cNvPr>
        <xdr:cNvSpPr/>
      </xdr:nvSpPr>
      <xdr:spPr>
        <a:xfrm>
          <a:off x="1123188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104775</xdr:rowOff>
    </xdr:to>
    <xdr:cxnSp macro="">
      <xdr:nvCxnSpPr>
        <xdr:cNvPr id="687" name="直線コネクタ 686">
          <a:extLst>
            <a:ext uri="{FF2B5EF4-FFF2-40B4-BE49-F238E27FC236}">
              <a16:creationId xmlns:a16="http://schemas.microsoft.com/office/drawing/2014/main" id="{2E21F14E-A59A-4C50-8474-AA744B63774A}"/>
            </a:ext>
          </a:extLst>
        </xdr:cNvPr>
        <xdr:cNvCxnSpPr/>
      </xdr:nvCxnSpPr>
      <xdr:spPr>
        <a:xfrm>
          <a:off x="11282680" y="1765935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88" name="n_1aveValue【公民館】&#10;有形固定資産減価償却率">
          <a:extLst>
            <a:ext uri="{FF2B5EF4-FFF2-40B4-BE49-F238E27FC236}">
              <a16:creationId xmlns:a16="http://schemas.microsoft.com/office/drawing/2014/main" id="{D81F3B8F-5640-4365-BEA7-3DFDC1C7061A}"/>
            </a:ext>
          </a:extLst>
        </xdr:cNvPr>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89" name="n_2aveValue【公民館】&#10;有形固定資産減価償却率">
          <a:extLst>
            <a:ext uri="{FF2B5EF4-FFF2-40B4-BE49-F238E27FC236}">
              <a16:creationId xmlns:a16="http://schemas.microsoft.com/office/drawing/2014/main" id="{BFAAF032-4916-4143-8E2F-70E939D28E57}"/>
            </a:ext>
          </a:extLst>
        </xdr:cNvPr>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690" name="n_3aveValue【公民館】&#10;有形固定資産減価償却率">
          <a:extLst>
            <a:ext uri="{FF2B5EF4-FFF2-40B4-BE49-F238E27FC236}">
              <a16:creationId xmlns:a16="http://schemas.microsoft.com/office/drawing/2014/main" id="{5416E373-A243-45CE-98D0-20A11F231B94}"/>
            </a:ext>
          </a:extLst>
        </xdr:cNvPr>
        <xdr:cNvSpPr txBox="1"/>
      </xdr:nvSpPr>
      <xdr:spPr>
        <a:xfrm>
          <a:off x="11900544"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1" name="n_4aveValue【公民館】&#10;有形固定資産減価償却率">
          <a:extLst>
            <a:ext uri="{FF2B5EF4-FFF2-40B4-BE49-F238E27FC236}">
              <a16:creationId xmlns:a16="http://schemas.microsoft.com/office/drawing/2014/main" id="{C02061CD-18EA-4923-B88F-A4F383A3F755}"/>
            </a:ext>
          </a:extLst>
        </xdr:cNvPr>
        <xdr:cNvSpPr txBox="1"/>
      </xdr:nvSpPr>
      <xdr:spPr>
        <a:xfrm>
          <a:off x="1110298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70502</xdr:rowOff>
    </xdr:from>
    <xdr:ext cx="405111" cy="259045"/>
    <xdr:sp macro="" textlink="">
      <xdr:nvSpPr>
        <xdr:cNvPr id="692" name="n_1mainValue【公民館】&#10;有形固定資産減価償却率">
          <a:extLst>
            <a:ext uri="{FF2B5EF4-FFF2-40B4-BE49-F238E27FC236}">
              <a16:creationId xmlns:a16="http://schemas.microsoft.com/office/drawing/2014/main" id="{019A2AD0-C1B8-41C5-A04C-BC7046F7E6D4}"/>
            </a:ext>
          </a:extLst>
        </xdr:cNvPr>
        <xdr:cNvSpPr txBox="1"/>
      </xdr:nvSpPr>
      <xdr:spPr>
        <a:xfrm>
          <a:off x="13437244" y="1784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693" name="n_2mainValue【公民館】&#10;有形固定資産減価償却率">
          <a:extLst>
            <a:ext uri="{FF2B5EF4-FFF2-40B4-BE49-F238E27FC236}">
              <a16:creationId xmlns:a16="http://schemas.microsoft.com/office/drawing/2014/main" id="{E20D75E0-98E1-424C-9841-CCFA6D599254}"/>
            </a:ext>
          </a:extLst>
        </xdr:cNvPr>
        <xdr:cNvSpPr txBox="1"/>
      </xdr:nvSpPr>
      <xdr:spPr>
        <a:xfrm>
          <a:off x="126752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146702</xdr:rowOff>
    </xdr:from>
    <xdr:ext cx="405111" cy="259045"/>
    <xdr:sp macro="" textlink="">
      <xdr:nvSpPr>
        <xdr:cNvPr id="694" name="n_3mainValue【公民館】&#10;有形固定資産減価償却率">
          <a:extLst>
            <a:ext uri="{FF2B5EF4-FFF2-40B4-BE49-F238E27FC236}">
              <a16:creationId xmlns:a16="http://schemas.microsoft.com/office/drawing/2014/main" id="{2647AE8C-23DE-4240-ABA3-40650C7331DE}"/>
            </a:ext>
          </a:extLst>
        </xdr:cNvPr>
        <xdr:cNvSpPr txBox="1"/>
      </xdr:nvSpPr>
      <xdr:spPr>
        <a:xfrm>
          <a:off x="1190054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695" name="n_4mainValue【公民館】&#10;有形固定資産減価償却率">
          <a:extLst>
            <a:ext uri="{FF2B5EF4-FFF2-40B4-BE49-F238E27FC236}">
              <a16:creationId xmlns:a16="http://schemas.microsoft.com/office/drawing/2014/main" id="{BE745230-1C62-4D9F-9862-6531FD539E00}"/>
            </a:ext>
          </a:extLst>
        </xdr:cNvPr>
        <xdr:cNvSpPr txBox="1"/>
      </xdr:nvSpPr>
      <xdr:spPr>
        <a:xfrm>
          <a:off x="1110298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3A8BF443-CE08-498C-95D3-913FFB02CEE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34410E65-59E3-4369-9897-225389734D9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FDAF3526-D251-49C6-9443-6E72013F6EA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DAB8EA42-A377-45F5-AFD4-0E3332DE039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A2D564F5-565E-4A57-99B6-6E76E88D4A1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9D38D0E5-1E7E-499E-84B7-F92532DD7BE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11A1A93E-135C-49F8-9DB2-1DBA70E8810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5083E147-E338-4B33-A3E5-AAA013A1EF8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C584D474-0890-4C56-B241-8429ED11941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BDD63957-0515-468E-A6AB-1C164F30265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113E794D-A8AD-4FFC-ABE9-B0869487894E}"/>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07CBEEE-8A0D-4595-A33A-DCF8DB75A63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F3A21A76-27E1-4290-A4A4-2D1ABC7C8A79}"/>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8C3BCA14-1456-4705-B8A7-BB164E7CDD8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0DD81546-5030-4AF9-8995-E09BE1842682}"/>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59DB0B2F-5D2E-45A9-8582-BB80018CC50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B563890C-CA4A-4EBD-9B87-281CADF6DAB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76DF6B82-A099-4651-AD1F-CA37FE1B859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2FC16786-FDFD-4A70-A5B1-5281D995140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4C21F9B1-1AA2-401B-98EC-53B6CC2CD8F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07F13256-E170-4F0D-85AE-8B20A809ACF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72892A48-91FE-4257-AD2E-694FD0AC07B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E9F4A378-C401-4602-A12E-85D7A19E75F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198F720C-FA7C-4FFD-A835-1666B86D918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DF4DDC8-A286-4B1B-B4B6-44C3EE3B66F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1" name="直線コネクタ 720">
          <a:extLst>
            <a:ext uri="{FF2B5EF4-FFF2-40B4-BE49-F238E27FC236}">
              <a16:creationId xmlns:a16="http://schemas.microsoft.com/office/drawing/2014/main" id="{5A5E6584-433F-4123-AB1D-6F17E0A12AFD}"/>
            </a:ext>
          </a:extLst>
        </xdr:cNvPr>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2" name="【公民館】&#10;一人当たり面積最小値テキスト">
          <a:extLst>
            <a:ext uri="{FF2B5EF4-FFF2-40B4-BE49-F238E27FC236}">
              <a16:creationId xmlns:a16="http://schemas.microsoft.com/office/drawing/2014/main" id="{5F35C4C4-CEB1-4716-B020-8CAD9AFA55DE}"/>
            </a:ext>
          </a:extLst>
        </xdr:cNvPr>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3" name="直線コネクタ 722">
          <a:extLst>
            <a:ext uri="{FF2B5EF4-FFF2-40B4-BE49-F238E27FC236}">
              <a16:creationId xmlns:a16="http://schemas.microsoft.com/office/drawing/2014/main" id="{5A242E1E-0AC5-4352-BC4A-0FE5542BEA49}"/>
            </a:ext>
          </a:extLst>
        </xdr:cNvPr>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4" name="【公民館】&#10;一人当たり面積最大値テキスト">
          <a:extLst>
            <a:ext uri="{FF2B5EF4-FFF2-40B4-BE49-F238E27FC236}">
              <a16:creationId xmlns:a16="http://schemas.microsoft.com/office/drawing/2014/main" id="{F408481A-E33A-435C-84FB-6C141597B38F}"/>
            </a:ext>
          </a:extLst>
        </xdr:cNvPr>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5" name="直線コネクタ 724">
          <a:extLst>
            <a:ext uri="{FF2B5EF4-FFF2-40B4-BE49-F238E27FC236}">
              <a16:creationId xmlns:a16="http://schemas.microsoft.com/office/drawing/2014/main" id="{82CB815E-DFCE-4856-A1D5-95FEED432946}"/>
            </a:ext>
          </a:extLst>
        </xdr:cNvPr>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6" name="【公民館】&#10;一人当たり面積平均値テキスト">
          <a:extLst>
            <a:ext uri="{FF2B5EF4-FFF2-40B4-BE49-F238E27FC236}">
              <a16:creationId xmlns:a16="http://schemas.microsoft.com/office/drawing/2014/main" id="{27475865-C7A4-4D4F-9E37-395D018D3543}"/>
            </a:ext>
          </a:extLst>
        </xdr:cNvPr>
        <xdr:cNvSpPr txBox="1"/>
      </xdr:nvSpPr>
      <xdr:spPr>
        <a:xfrm>
          <a:off x="19547840" y="1790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7" name="フローチャート: 判断 726">
          <a:extLst>
            <a:ext uri="{FF2B5EF4-FFF2-40B4-BE49-F238E27FC236}">
              <a16:creationId xmlns:a16="http://schemas.microsoft.com/office/drawing/2014/main" id="{F4539AB9-2670-4465-B54E-ACB43177C768}"/>
            </a:ext>
          </a:extLst>
        </xdr:cNvPr>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8" name="フローチャート: 判断 727">
          <a:extLst>
            <a:ext uri="{FF2B5EF4-FFF2-40B4-BE49-F238E27FC236}">
              <a16:creationId xmlns:a16="http://schemas.microsoft.com/office/drawing/2014/main" id="{09BC6D47-1038-4716-95AF-5F224C01067D}"/>
            </a:ext>
          </a:extLst>
        </xdr:cNvPr>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9" name="フローチャート: 判断 728">
          <a:extLst>
            <a:ext uri="{FF2B5EF4-FFF2-40B4-BE49-F238E27FC236}">
              <a16:creationId xmlns:a16="http://schemas.microsoft.com/office/drawing/2014/main" id="{60833C7A-5879-401E-BAD1-F27B2C8FD6AC}"/>
            </a:ext>
          </a:extLst>
        </xdr:cNvPr>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730" name="フローチャート: 判断 729">
          <a:extLst>
            <a:ext uri="{FF2B5EF4-FFF2-40B4-BE49-F238E27FC236}">
              <a16:creationId xmlns:a16="http://schemas.microsoft.com/office/drawing/2014/main" id="{29731754-596A-4C44-A834-CB5A71E69FE7}"/>
            </a:ext>
          </a:extLst>
        </xdr:cNvPr>
        <xdr:cNvSpPr/>
      </xdr:nvSpPr>
      <xdr:spPr>
        <a:xfrm>
          <a:off x="1716278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31" name="フローチャート: 判断 730">
          <a:extLst>
            <a:ext uri="{FF2B5EF4-FFF2-40B4-BE49-F238E27FC236}">
              <a16:creationId xmlns:a16="http://schemas.microsoft.com/office/drawing/2014/main" id="{35639CEE-EEA4-45FF-8AC9-43616297B16F}"/>
            </a:ext>
          </a:extLst>
        </xdr:cNvPr>
        <xdr:cNvSpPr/>
      </xdr:nvSpPr>
      <xdr:spPr>
        <a:xfrm>
          <a:off x="16388080" y="179481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32584FF-AB07-4D81-A52B-3B1F08045B1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4B307E1-9825-4194-BA04-BA7E73068F4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9C19B4C-F9E5-4B0E-A1E7-4F2266C0609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7E9D279-98C8-4CD7-9892-B1FC0A42438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61E0354-7EED-43B5-9E0E-750D2601150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89081</xdr:rowOff>
    </xdr:from>
    <xdr:to>
      <xdr:col>116</xdr:col>
      <xdr:colOff>114300</xdr:colOff>
      <xdr:row>106</xdr:row>
      <xdr:rowOff>19231</xdr:rowOff>
    </xdr:to>
    <xdr:sp macro="" textlink="">
      <xdr:nvSpPr>
        <xdr:cNvPr id="737" name="楕円 736">
          <a:extLst>
            <a:ext uri="{FF2B5EF4-FFF2-40B4-BE49-F238E27FC236}">
              <a16:creationId xmlns:a16="http://schemas.microsoft.com/office/drawing/2014/main" id="{51EB9E92-CDA8-4CA2-BFB4-46A65D6C735C}"/>
            </a:ext>
          </a:extLst>
        </xdr:cNvPr>
        <xdr:cNvSpPr/>
      </xdr:nvSpPr>
      <xdr:spPr>
        <a:xfrm>
          <a:off x="19458940"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111958</xdr:rowOff>
    </xdr:from>
    <xdr:ext cx="469744" cy="259045"/>
    <xdr:sp macro="" textlink="">
      <xdr:nvSpPr>
        <xdr:cNvPr id="738" name="【公民館】&#10;一人当たり面積該当値テキスト">
          <a:extLst>
            <a:ext uri="{FF2B5EF4-FFF2-40B4-BE49-F238E27FC236}">
              <a16:creationId xmlns:a16="http://schemas.microsoft.com/office/drawing/2014/main" id="{2070BD4A-8CD2-498C-99F8-D1ACD2396082}"/>
            </a:ext>
          </a:extLst>
        </xdr:cNvPr>
        <xdr:cNvSpPr txBox="1"/>
      </xdr:nvSpPr>
      <xdr:spPr>
        <a:xfrm>
          <a:off x="19547840" y="1754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89081</xdr:rowOff>
    </xdr:from>
    <xdr:to>
      <xdr:col>112</xdr:col>
      <xdr:colOff>38100</xdr:colOff>
      <xdr:row>107</xdr:row>
      <xdr:rowOff>19231</xdr:rowOff>
    </xdr:to>
    <xdr:sp macro="" textlink="">
      <xdr:nvSpPr>
        <xdr:cNvPr id="739" name="楕円 738">
          <a:extLst>
            <a:ext uri="{FF2B5EF4-FFF2-40B4-BE49-F238E27FC236}">
              <a16:creationId xmlns:a16="http://schemas.microsoft.com/office/drawing/2014/main" id="{8CA03493-88F7-4A64-AFF4-6E53BF55B26B}"/>
            </a:ext>
          </a:extLst>
        </xdr:cNvPr>
        <xdr:cNvSpPr/>
      </xdr:nvSpPr>
      <xdr:spPr>
        <a:xfrm>
          <a:off x="18735040" y="178589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106</xdr:row>
      <xdr:rowOff>139881</xdr:rowOff>
    </xdr:to>
    <xdr:cxnSp macro="">
      <xdr:nvCxnSpPr>
        <xdr:cNvPr id="740" name="直線コネクタ 739">
          <a:extLst>
            <a:ext uri="{FF2B5EF4-FFF2-40B4-BE49-F238E27FC236}">
              <a16:creationId xmlns:a16="http://schemas.microsoft.com/office/drawing/2014/main" id="{45B99CB0-A918-4791-BB1A-D4554A5F7387}"/>
            </a:ext>
          </a:extLst>
        </xdr:cNvPr>
        <xdr:cNvCxnSpPr/>
      </xdr:nvCxnSpPr>
      <xdr:spPr>
        <a:xfrm flipV="1">
          <a:off x="18778220" y="17742081"/>
          <a:ext cx="7315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95613</xdr:rowOff>
    </xdr:from>
    <xdr:to>
      <xdr:col>107</xdr:col>
      <xdr:colOff>101600</xdr:colOff>
      <xdr:row>107</xdr:row>
      <xdr:rowOff>25763</xdr:rowOff>
    </xdr:to>
    <xdr:sp macro="" textlink="">
      <xdr:nvSpPr>
        <xdr:cNvPr id="741" name="楕円 740">
          <a:extLst>
            <a:ext uri="{FF2B5EF4-FFF2-40B4-BE49-F238E27FC236}">
              <a16:creationId xmlns:a16="http://schemas.microsoft.com/office/drawing/2014/main" id="{2410FEE7-ECB1-4A8A-9B43-A568334ADB5D}"/>
            </a:ext>
          </a:extLst>
        </xdr:cNvPr>
        <xdr:cNvSpPr/>
      </xdr:nvSpPr>
      <xdr:spPr>
        <a:xfrm>
          <a:off x="17937480" y="17865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139881</xdr:rowOff>
    </xdr:from>
    <xdr:to>
      <xdr:col>111</xdr:col>
      <xdr:colOff>177800</xdr:colOff>
      <xdr:row>106</xdr:row>
      <xdr:rowOff>146413</xdr:rowOff>
    </xdr:to>
    <xdr:cxnSp macro="">
      <xdr:nvCxnSpPr>
        <xdr:cNvPr id="742" name="直線コネクタ 741">
          <a:extLst>
            <a:ext uri="{FF2B5EF4-FFF2-40B4-BE49-F238E27FC236}">
              <a16:creationId xmlns:a16="http://schemas.microsoft.com/office/drawing/2014/main" id="{687D8B3C-BB39-4CA9-998F-3FF67F420D27}"/>
            </a:ext>
          </a:extLst>
        </xdr:cNvPr>
        <xdr:cNvCxnSpPr/>
      </xdr:nvCxnSpPr>
      <xdr:spPr>
        <a:xfrm flipV="1">
          <a:off x="17988280" y="17909721"/>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98879</xdr:rowOff>
    </xdr:from>
    <xdr:to>
      <xdr:col>102</xdr:col>
      <xdr:colOff>165100</xdr:colOff>
      <xdr:row>107</xdr:row>
      <xdr:rowOff>29029</xdr:rowOff>
    </xdr:to>
    <xdr:sp macro="" textlink="">
      <xdr:nvSpPr>
        <xdr:cNvPr id="743" name="楕円 742">
          <a:extLst>
            <a:ext uri="{FF2B5EF4-FFF2-40B4-BE49-F238E27FC236}">
              <a16:creationId xmlns:a16="http://schemas.microsoft.com/office/drawing/2014/main" id="{006ECCD1-14F9-4FE6-A757-52C5EBBCD60F}"/>
            </a:ext>
          </a:extLst>
        </xdr:cNvPr>
        <xdr:cNvSpPr/>
      </xdr:nvSpPr>
      <xdr:spPr>
        <a:xfrm>
          <a:off x="17162780" y="178687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146413</xdr:rowOff>
    </xdr:from>
    <xdr:to>
      <xdr:col>107</xdr:col>
      <xdr:colOff>50800</xdr:colOff>
      <xdr:row>106</xdr:row>
      <xdr:rowOff>149679</xdr:rowOff>
    </xdr:to>
    <xdr:cxnSp macro="">
      <xdr:nvCxnSpPr>
        <xdr:cNvPr id="744" name="直線コネクタ 743">
          <a:extLst>
            <a:ext uri="{FF2B5EF4-FFF2-40B4-BE49-F238E27FC236}">
              <a16:creationId xmlns:a16="http://schemas.microsoft.com/office/drawing/2014/main" id="{DBFB95DC-0924-4FD0-AB68-8ACFB6072CFC}"/>
            </a:ext>
          </a:extLst>
        </xdr:cNvPr>
        <xdr:cNvCxnSpPr/>
      </xdr:nvCxnSpPr>
      <xdr:spPr>
        <a:xfrm flipV="1">
          <a:off x="17213580" y="17916253"/>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105411</xdr:rowOff>
    </xdr:from>
    <xdr:to>
      <xdr:col>98</xdr:col>
      <xdr:colOff>38100</xdr:colOff>
      <xdr:row>107</xdr:row>
      <xdr:rowOff>35561</xdr:rowOff>
    </xdr:to>
    <xdr:sp macro="" textlink="">
      <xdr:nvSpPr>
        <xdr:cNvPr id="745" name="楕円 744">
          <a:extLst>
            <a:ext uri="{FF2B5EF4-FFF2-40B4-BE49-F238E27FC236}">
              <a16:creationId xmlns:a16="http://schemas.microsoft.com/office/drawing/2014/main" id="{4AFDACA2-E89A-4E25-9154-AB68220E9685}"/>
            </a:ext>
          </a:extLst>
        </xdr:cNvPr>
        <xdr:cNvSpPr/>
      </xdr:nvSpPr>
      <xdr:spPr>
        <a:xfrm>
          <a:off x="16388080" y="17875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149679</xdr:rowOff>
    </xdr:from>
    <xdr:to>
      <xdr:col>102</xdr:col>
      <xdr:colOff>114300</xdr:colOff>
      <xdr:row>106</xdr:row>
      <xdr:rowOff>156211</xdr:rowOff>
    </xdr:to>
    <xdr:cxnSp macro="">
      <xdr:nvCxnSpPr>
        <xdr:cNvPr id="746" name="直線コネクタ 745">
          <a:extLst>
            <a:ext uri="{FF2B5EF4-FFF2-40B4-BE49-F238E27FC236}">
              <a16:creationId xmlns:a16="http://schemas.microsoft.com/office/drawing/2014/main" id="{F970C6A8-9D78-461A-88AD-6176974B4402}"/>
            </a:ext>
          </a:extLst>
        </xdr:cNvPr>
        <xdr:cNvCxnSpPr/>
      </xdr:nvCxnSpPr>
      <xdr:spPr>
        <a:xfrm flipV="1">
          <a:off x="16431260" y="17919519"/>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7" name="n_1aveValue【公民館】&#10;一人当たり面積">
          <a:extLst>
            <a:ext uri="{FF2B5EF4-FFF2-40B4-BE49-F238E27FC236}">
              <a16:creationId xmlns:a16="http://schemas.microsoft.com/office/drawing/2014/main" id="{350DC53D-C0B4-4E5F-A665-7F9531692187}"/>
            </a:ext>
          </a:extLst>
        </xdr:cNvPr>
        <xdr:cNvSpPr txBox="1"/>
      </xdr:nvSpPr>
      <xdr:spPr>
        <a:xfrm>
          <a:off x="18561127" y="180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48" name="n_2aveValue【公民館】&#10;一人当たり面積">
          <a:extLst>
            <a:ext uri="{FF2B5EF4-FFF2-40B4-BE49-F238E27FC236}">
              <a16:creationId xmlns:a16="http://schemas.microsoft.com/office/drawing/2014/main" id="{6B3DAD0D-E659-4DD0-AA90-2A8E69A95264}"/>
            </a:ext>
          </a:extLst>
        </xdr:cNvPr>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749" name="n_3aveValue【公民館】&#10;一人当たり面積">
          <a:extLst>
            <a:ext uri="{FF2B5EF4-FFF2-40B4-BE49-F238E27FC236}">
              <a16:creationId xmlns:a16="http://schemas.microsoft.com/office/drawing/2014/main" id="{DF74D5ED-C381-4209-B4B0-304221A4C5B4}"/>
            </a:ext>
          </a:extLst>
        </xdr:cNvPr>
        <xdr:cNvSpPr txBox="1"/>
      </xdr:nvSpPr>
      <xdr:spPr>
        <a:xfrm>
          <a:off x="170015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750" name="n_4aveValue【公民館】&#10;一人当たり面積">
          <a:extLst>
            <a:ext uri="{FF2B5EF4-FFF2-40B4-BE49-F238E27FC236}">
              <a16:creationId xmlns:a16="http://schemas.microsoft.com/office/drawing/2014/main" id="{C9DC5109-AF85-49FF-ABC5-61849B6B23B5}"/>
            </a:ext>
          </a:extLst>
        </xdr:cNvPr>
        <xdr:cNvSpPr txBox="1"/>
      </xdr:nvSpPr>
      <xdr:spPr>
        <a:xfrm>
          <a:off x="16226867" y="1804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35758</xdr:rowOff>
    </xdr:from>
    <xdr:ext cx="469744" cy="259045"/>
    <xdr:sp macro="" textlink="">
      <xdr:nvSpPr>
        <xdr:cNvPr id="751" name="n_1mainValue【公民館】&#10;一人当たり面積">
          <a:extLst>
            <a:ext uri="{FF2B5EF4-FFF2-40B4-BE49-F238E27FC236}">
              <a16:creationId xmlns:a16="http://schemas.microsoft.com/office/drawing/2014/main" id="{593444AF-EC68-494A-BC3A-CBD8766A2DFA}"/>
            </a:ext>
          </a:extLst>
        </xdr:cNvPr>
        <xdr:cNvSpPr txBox="1"/>
      </xdr:nvSpPr>
      <xdr:spPr>
        <a:xfrm>
          <a:off x="185611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42290</xdr:rowOff>
    </xdr:from>
    <xdr:ext cx="469744" cy="259045"/>
    <xdr:sp macro="" textlink="">
      <xdr:nvSpPr>
        <xdr:cNvPr id="752" name="n_2mainValue【公民館】&#10;一人当たり面積">
          <a:extLst>
            <a:ext uri="{FF2B5EF4-FFF2-40B4-BE49-F238E27FC236}">
              <a16:creationId xmlns:a16="http://schemas.microsoft.com/office/drawing/2014/main" id="{726722FC-CA63-4B61-A4DA-A0B50BB270CF}"/>
            </a:ext>
          </a:extLst>
        </xdr:cNvPr>
        <xdr:cNvSpPr txBox="1"/>
      </xdr:nvSpPr>
      <xdr:spPr>
        <a:xfrm>
          <a:off x="1777626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45556</xdr:rowOff>
    </xdr:from>
    <xdr:ext cx="469744" cy="259045"/>
    <xdr:sp macro="" textlink="">
      <xdr:nvSpPr>
        <xdr:cNvPr id="753" name="n_3mainValue【公民館】&#10;一人当たり面積">
          <a:extLst>
            <a:ext uri="{FF2B5EF4-FFF2-40B4-BE49-F238E27FC236}">
              <a16:creationId xmlns:a16="http://schemas.microsoft.com/office/drawing/2014/main" id="{140228B8-430B-4B5E-9792-12960D35E451}"/>
            </a:ext>
          </a:extLst>
        </xdr:cNvPr>
        <xdr:cNvSpPr txBox="1"/>
      </xdr:nvSpPr>
      <xdr:spPr>
        <a:xfrm>
          <a:off x="1700156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52088</xdr:rowOff>
    </xdr:from>
    <xdr:ext cx="469744" cy="259045"/>
    <xdr:sp macro="" textlink="">
      <xdr:nvSpPr>
        <xdr:cNvPr id="754" name="n_4mainValue【公民館】&#10;一人当たり面積">
          <a:extLst>
            <a:ext uri="{FF2B5EF4-FFF2-40B4-BE49-F238E27FC236}">
              <a16:creationId xmlns:a16="http://schemas.microsoft.com/office/drawing/2014/main" id="{6DD72225-FFCF-4F04-95C6-4039EAFE01A8}"/>
            </a:ext>
          </a:extLst>
        </xdr:cNvPr>
        <xdr:cNvSpPr txBox="1"/>
      </xdr:nvSpPr>
      <xdr:spPr>
        <a:xfrm>
          <a:off x="1622686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94DA2915-16E5-47C3-9194-ABECFCC395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4527EADF-E85A-473F-BA46-8C07482C0E4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D4D310E-BF36-4F88-87B1-24815C0436F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類似団体と比較して有形固定資産減価償却率が高くなっている施設は、道路、公営住宅、学校施設で、低くなっている施設は、橋りょう・トンネル、児童館、公民館である。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道路については、毎年道路更新事業を行っているが、昭和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年度以前の供用分が有形固定資産減価償却率の多くを占めているため上昇傾向にある。今後も現在の社会状況に応じた道路改良を計画的に行っていく予定である。公営住宅については、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年代に建設された住宅も多く、有形固定資産減価償却率が高い水準にある。今後は人口減少や住宅の地域配分を踏まえたうえで適切な必要戸数を見込んだ集約化や既存建物の改修を進めていく。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公民館の有形固定資産減価償却率が前年度から大きく変わった原因は、各地区公民館の計画的な建て替えが令和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年度に完了したからである。橋りょうについては、平成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年度に多久市橋梁長寿命化修繕計画を策定しており、同計画に基づいて改修や修繕を行っているため、有形固定資産減価償却率は低くなっている。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374D52-BC66-49B8-A043-60567BD1732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F1288A-3CF7-43BC-A488-A69952E9C62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F5D2B5-1F17-40F1-BBAE-BFCF88E9B0F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41A7AB0-36B1-4F33-B4C9-415E2188E3D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D049F0-8BDF-45B3-A61F-35470E3E88B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8765CE-1955-4C75-82B6-41A2C879F72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1A55A6-FDD3-4963-A30E-8999A987BFC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5BDCB8-7B92-48B4-A8AB-680FE03A2B4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31EEAB-A365-494B-9E8C-8D5BFEB8236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15995E-5EF3-49E3-AB54-73B5401F90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4397EF-AFE0-4070-AB53-CE09289556E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515F08-AEC7-41DB-8637-AB389F82AF7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783E0D-3D61-4E24-97EF-DB8BD896FBD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5F6967-0A61-4EED-BF82-3F0AB437891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4DB6A1-9D15-41DE-8B37-029F9058EF7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570FA9-D27B-401D-A003-0973DB53E1A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212FDB-B497-4FEC-87DD-A125CEB6A49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628ABC-E394-46D6-8598-02D0A085696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9699E4-BD23-4593-83B9-EBAB7800338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9C003F-0791-4A58-85A9-C69A9EACA9B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4499D5-4073-459D-86A1-EF8FE8615FB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31C6F0-9BB9-408F-B8E2-C5849C7A99C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4DA7E8-4518-4911-A5EC-91605261F62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25AA7B3-FEB2-4B92-B929-33590183EA4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BF3EB0-9B8D-4844-AF59-E0A7A8B7CD0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D9E897-B60C-4909-B4E4-E2ACD20D1DE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F7D048-47DE-4008-9112-E928FE4CFE5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62F94D-AC08-4197-94C2-37B65211E34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1DA292-6C93-4D29-A006-0275F193CD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4CD1F4-A94F-4A50-AE4A-51788AE501B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2A6B5EC-C612-4274-BB24-FA242CD3446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E9801E-F714-4AC9-A0B3-F05F4DBC381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D08C82-E460-4280-9127-1F9BB4169B6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CADFDE-B4E3-4F6E-85DA-597B4747354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AAC888-2C0E-495A-A641-A37ABFFCED2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13ACB51-D8C1-44FA-80E4-C96FFCBF82E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A09374-A690-4047-A647-73527E25BF3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4D4C71E-2C28-4051-AE66-F2C14F82456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32134A-C610-455D-961C-1028EC99E737}"/>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61C1B2-043B-43B6-AB69-55FDB4903F9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4B6470-682A-4890-87FF-B6E0EBD1924B}"/>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B284D37-2B1F-45E6-BDEF-C3C283B7B82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297E5FD-4F10-442D-80DA-415716E8D0DA}"/>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5ADC6B-9724-4399-97BC-EA5B013749F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82DDDCD-92B5-4B59-946E-F65060807BF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56AB780-DAE1-4BE0-9CCD-CB0FE9DBF15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26B4670-FA7F-4DA4-97B5-47268483A7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8FF4CE8-B05E-476C-B65C-4997C108177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0F23B06-5756-4632-9204-740118B9C0C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61A1D8-3CEB-4688-B6BC-4EE4E7B2469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646F366-77B5-4EA3-AAC4-B2344258C06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5E9862C-72BB-401B-89AF-AA1A003BFA8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A4041D6-6532-40DC-9687-2DC4F8DCD58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F566F54-1D2A-4037-886E-FDA11490E61C}"/>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A292D83-5A2C-4A49-A796-5C3F595C8AA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BEEC535-CC34-4613-9C7A-DFB121873F0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7259702C-249C-40E9-899E-F94CBDA7C8CA}"/>
            </a:ext>
          </a:extLst>
        </xdr:cNvPr>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46A7423-D35B-4410-81B2-084FECE7174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42814A4-0BB4-4FE4-AEEF-18EDFA24EB6F}"/>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A9F0FE18-43BD-4F4A-AA6F-B9B1D299E9E1}"/>
            </a:ext>
          </a:extLst>
        </xdr:cNvPr>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3A63D723-6285-4F44-9F8A-7AFEC92C5592}"/>
            </a:ext>
          </a:extLst>
        </xdr:cNvPr>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F07F86A-1F19-4D5B-8927-51AB3DA81EAF}"/>
            </a:ext>
          </a:extLst>
        </xdr:cNvPr>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D8A4ADC9-CFBA-41ED-A77A-4CE22E0F023D}"/>
            </a:ext>
          </a:extLst>
        </xdr:cNvPr>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D743D02-3FBA-4598-AF7D-B2687F119823}"/>
            </a:ext>
          </a:extLst>
        </xdr:cNvPr>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24CE99C-AF29-44F3-AB15-5BB869D2B95E}"/>
            </a:ext>
          </a:extLst>
        </xdr:cNvPr>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7F07E76E-172A-42A5-9CDB-9F9409CC54D6}"/>
            </a:ext>
          </a:extLst>
        </xdr:cNvPr>
        <xdr:cNvSpPr/>
      </xdr:nvSpPr>
      <xdr:spPr>
        <a:xfrm>
          <a:off x="1739900" y="628359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56A080CD-77BF-465C-B97F-F6D76AD92BC1}"/>
            </a:ext>
          </a:extLst>
        </xdr:cNvPr>
        <xdr:cNvSpPr/>
      </xdr:nvSpPr>
      <xdr:spPr>
        <a:xfrm>
          <a:off x="965200" y="6277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FDA8B5-5FC4-4A1F-8F92-CC42A712334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408EE6-008A-434E-9CE1-7249E57156B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00526A8-26A3-4609-9628-10DE803A087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BF41BF3-2EAB-46C5-8D65-FF162CCAD76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4B7F45-AC48-48F5-9E2A-B47EC3B0FB9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a:extLst>
            <a:ext uri="{FF2B5EF4-FFF2-40B4-BE49-F238E27FC236}">
              <a16:creationId xmlns:a16="http://schemas.microsoft.com/office/drawing/2014/main" id="{4C044582-9867-4C6A-B464-1BB085695625}"/>
            </a:ext>
          </a:extLst>
        </xdr:cNvPr>
        <xdr:cNvSpPr/>
      </xdr:nvSpPr>
      <xdr:spPr>
        <a:xfrm>
          <a:off x="4036060" y="689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0BEA586A-C547-4E06-8500-A4FFA7ECD3F5}"/>
            </a:ext>
          </a:extLst>
        </xdr:cNvPr>
        <xdr:cNvSpPr txBox="1"/>
      </xdr:nvSpPr>
      <xdr:spPr>
        <a:xfrm>
          <a:off x="4124960" y="687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0EA6857C-2D30-41BF-A857-329D2CEA48BF}"/>
            </a:ext>
          </a:extLst>
        </xdr:cNvPr>
        <xdr:cNvSpPr/>
      </xdr:nvSpPr>
      <xdr:spPr>
        <a:xfrm>
          <a:off x="3312160" y="6828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68035</xdr:rowOff>
    </xdr:to>
    <xdr:cxnSp macro="">
      <xdr:nvCxnSpPr>
        <xdr:cNvPr id="77" name="直線コネクタ 76">
          <a:extLst>
            <a:ext uri="{FF2B5EF4-FFF2-40B4-BE49-F238E27FC236}">
              <a16:creationId xmlns:a16="http://schemas.microsoft.com/office/drawing/2014/main" id="{BB06D701-D44A-4134-A6E0-29B7AE656904}"/>
            </a:ext>
          </a:extLst>
        </xdr:cNvPr>
        <xdr:cNvCxnSpPr/>
      </xdr:nvCxnSpPr>
      <xdr:spPr>
        <a:xfrm>
          <a:off x="3355340" y="6875962"/>
          <a:ext cx="7315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a:extLst>
            <a:ext uri="{FF2B5EF4-FFF2-40B4-BE49-F238E27FC236}">
              <a16:creationId xmlns:a16="http://schemas.microsoft.com/office/drawing/2014/main" id="{C3055C87-6466-4C22-B64F-FDC5C65D54CD}"/>
            </a:ext>
          </a:extLst>
        </xdr:cNvPr>
        <xdr:cNvSpPr/>
      </xdr:nvSpPr>
      <xdr:spPr>
        <a:xfrm>
          <a:off x="251460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BE5F0943-AA17-4E19-89F7-1FA611B0905D}"/>
            </a:ext>
          </a:extLst>
        </xdr:cNvPr>
        <xdr:cNvCxnSpPr/>
      </xdr:nvCxnSpPr>
      <xdr:spPr>
        <a:xfrm>
          <a:off x="2565400" y="6847115"/>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5D95CA99-A369-4CF2-BB80-86F0625344E3}"/>
            </a:ext>
          </a:extLst>
        </xdr:cNvPr>
        <xdr:cNvSpPr/>
      </xdr:nvSpPr>
      <xdr:spPr>
        <a:xfrm>
          <a:off x="1739900" y="676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141515</xdr:rowOff>
    </xdr:to>
    <xdr:cxnSp macro="">
      <xdr:nvCxnSpPr>
        <xdr:cNvPr id="81" name="直線コネクタ 80">
          <a:extLst>
            <a:ext uri="{FF2B5EF4-FFF2-40B4-BE49-F238E27FC236}">
              <a16:creationId xmlns:a16="http://schemas.microsoft.com/office/drawing/2014/main" id="{6CE1E603-874D-4E02-9D21-43CB04FC59F2}"/>
            </a:ext>
          </a:extLst>
        </xdr:cNvPr>
        <xdr:cNvCxnSpPr/>
      </xdr:nvCxnSpPr>
      <xdr:spPr>
        <a:xfrm>
          <a:off x="1790700" y="6814457"/>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a:extLst>
            <a:ext uri="{FF2B5EF4-FFF2-40B4-BE49-F238E27FC236}">
              <a16:creationId xmlns:a16="http://schemas.microsoft.com/office/drawing/2014/main" id="{C2098A39-D7FE-4B8A-B233-60F69D18DAD8}"/>
            </a:ext>
          </a:extLst>
        </xdr:cNvPr>
        <xdr:cNvSpPr/>
      </xdr:nvSpPr>
      <xdr:spPr>
        <a:xfrm>
          <a:off x="9652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DBBA87B7-EDE9-468D-B2BF-910CD0E67C75}"/>
            </a:ext>
          </a:extLst>
        </xdr:cNvPr>
        <xdr:cNvCxnSpPr/>
      </xdr:nvCxnSpPr>
      <xdr:spPr>
        <a:xfrm>
          <a:off x="1008380" y="678180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1D4DDAA1-2048-4BF3-A83A-E96C0FA2101D}"/>
            </a:ext>
          </a:extLst>
        </xdr:cNvPr>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26646BF6-1BF7-4BB3-A329-EE3D7686C504}"/>
            </a:ext>
          </a:extLst>
        </xdr:cNvPr>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B7F5CCED-C7A4-4850-B952-2357FEC53375}"/>
            </a:ext>
          </a:extLst>
        </xdr:cNvPr>
        <xdr:cNvSpPr txBox="1"/>
      </xdr:nvSpPr>
      <xdr:spPr>
        <a:xfrm>
          <a:off x="161100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046134A2-50D4-49BB-9C1A-E15F0BC79F95}"/>
            </a:ext>
          </a:extLst>
        </xdr:cNvPr>
        <xdr:cNvSpPr txBox="1"/>
      </xdr:nvSpPr>
      <xdr:spPr>
        <a:xfrm>
          <a:off x="83630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2BFDAEED-1A9B-4701-A967-A64720AB5F9B}"/>
            </a:ext>
          </a:extLst>
        </xdr:cNvPr>
        <xdr:cNvSpPr txBox="1"/>
      </xdr:nvSpPr>
      <xdr:spPr>
        <a:xfrm>
          <a:off x="3170564" y="691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9" name="n_2mainValue【図書館】&#10;有形固定資産減価償却率">
          <a:extLst>
            <a:ext uri="{FF2B5EF4-FFF2-40B4-BE49-F238E27FC236}">
              <a16:creationId xmlns:a16="http://schemas.microsoft.com/office/drawing/2014/main" id="{E303F537-548A-445C-9CB0-9CC9C337A69E}"/>
            </a:ext>
          </a:extLst>
        </xdr:cNvPr>
        <xdr:cNvSpPr txBox="1"/>
      </xdr:nvSpPr>
      <xdr:spPr>
        <a:xfrm>
          <a:off x="2385704" y="68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45A8B2DD-332A-47E0-BF27-830D094221F9}"/>
            </a:ext>
          </a:extLst>
        </xdr:cNvPr>
        <xdr:cNvSpPr txBox="1"/>
      </xdr:nvSpPr>
      <xdr:spPr>
        <a:xfrm>
          <a:off x="1611004" y="685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2E646084-805C-4023-9576-DCE707C14217}"/>
            </a:ext>
          </a:extLst>
        </xdr:cNvPr>
        <xdr:cNvSpPr txBox="1"/>
      </xdr:nvSpPr>
      <xdr:spPr>
        <a:xfrm>
          <a:off x="83630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1206595-3CAA-4D33-AF70-A30D35F0AD2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6625E08-CC02-44C4-AF81-E3BA2A04A28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8133F8F-1171-4E3F-91D8-E1AC8C6B3D5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7C1E841-7076-464E-B7FC-A35B640E88F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86EB8C-686F-40C9-B292-90232AA11E6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153A9D3-0C95-4419-8B05-0F569B1D3D3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CCA052-0CAF-4CD2-9A7F-17FB5D9082C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3CC1B00-5A60-44B5-956E-95E165FE2A2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CF426E9-FE10-4D93-87FE-A2E94BC8F54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1612DF4-40D6-4688-8802-12DDD7B86A3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8F7D86A-8FC6-4479-AE27-3527BCEF94D5}"/>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D64DBC9-4A0E-4AC7-A446-83964805E515}"/>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CB6A6A6-2F89-4DEA-A299-78ACE4F429C1}"/>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4F4E14D-EDF8-440C-AE52-053BBB7AB3A7}"/>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88A0C93-C6CA-46D3-A972-7E29299C89D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D3188C7-BF9A-4DAA-95C1-1A08C989FCBB}"/>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9596CAD-2908-400F-87E5-08AD8C66CBFE}"/>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E6881C2-45E9-4252-85CD-CE381BBDDA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1563609-DF0C-4800-A3D1-47BF0477877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2DD5B5B-34A2-4098-B982-0CCA7CE927A4}"/>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F40D881-EA19-40D0-97A2-5C67E4CD204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E7B5E30E-A31E-4A05-AF51-DE0DC649042C}"/>
            </a:ext>
          </a:extLst>
        </xdr:cNvPr>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6E8FF5D2-E21E-4922-BEF4-F381D553726D}"/>
            </a:ext>
          </a:extLst>
        </xdr:cNvPr>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92E5A915-29FC-484C-B0D0-938E75271FDB}"/>
            </a:ext>
          </a:extLst>
        </xdr:cNvPr>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74A1657-AF10-45D8-9498-CC4DB970B0CE}"/>
            </a:ext>
          </a:extLst>
        </xdr:cNvPr>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EEC288C-2796-4029-9E84-6D1B01B2C9EB}"/>
            </a:ext>
          </a:extLst>
        </xdr:cNvPr>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371CF998-6EFA-44C4-92BD-50056E30164D}"/>
            </a:ext>
          </a:extLst>
        </xdr:cNvPr>
        <xdr:cNvSpPr txBox="1"/>
      </xdr:nvSpPr>
      <xdr:spPr>
        <a:xfrm>
          <a:off x="92583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DE3B1306-9491-47E0-8931-E62449C59B0D}"/>
            </a:ext>
          </a:extLst>
        </xdr:cNvPr>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9F559FE-5125-4E8F-8841-AC3589483CF8}"/>
            </a:ext>
          </a:extLst>
        </xdr:cNvPr>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BA55E9A3-D056-4FF3-AB09-CBC5B3390E64}"/>
            </a:ext>
          </a:extLst>
        </xdr:cNvPr>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146558</xdr:rowOff>
    </xdr:from>
    <xdr:to>
      <xdr:col>41</xdr:col>
      <xdr:colOff>101600</xdr:colOff>
      <xdr:row>40</xdr:row>
      <xdr:rowOff>76708</xdr:rowOff>
    </xdr:to>
    <xdr:sp macro="" textlink="">
      <xdr:nvSpPr>
        <xdr:cNvPr id="122" name="フローチャート: 判断 121">
          <a:extLst>
            <a:ext uri="{FF2B5EF4-FFF2-40B4-BE49-F238E27FC236}">
              <a16:creationId xmlns:a16="http://schemas.microsoft.com/office/drawing/2014/main" id="{3B6D7AAB-ADE0-4775-B8FA-A9DA65FEDAB4}"/>
            </a:ext>
          </a:extLst>
        </xdr:cNvPr>
        <xdr:cNvSpPr/>
      </xdr:nvSpPr>
      <xdr:spPr>
        <a:xfrm>
          <a:off x="6873240" y="6684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3" name="フローチャート: 判断 122">
          <a:extLst>
            <a:ext uri="{FF2B5EF4-FFF2-40B4-BE49-F238E27FC236}">
              <a16:creationId xmlns:a16="http://schemas.microsoft.com/office/drawing/2014/main" id="{C4DD851A-E39B-44C5-98AD-58F11888DFDD}"/>
            </a:ext>
          </a:extLst>
        </xdr:cNvPr>
        <xdr:cNvSpPr/>
      </xdr:nvSpPr>
      <xdr:spPr>
        <a:xfrm>
          <a:off x="60985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4CA8F2B-7FA8-4275-B7C6-40E3F003E37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1340C0-2A67-4628-B84B-B746AB381D4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11CDF7-6692-43ED-9250-2E520DC8C7D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8FCAC6F-F6E3-4F25-B866-2C2E7F92E1F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937A92-B62A-4DC1-A3D6-5E7739DAF75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4826</xdr:rowOff>
    </xdr:from>
    <xdr:to>
      <xdr:col>55</xdr:col>
      <xdr:colOff>50800</xdr:colOff>
      <xdr:row>41</xdr:row>
      <xdr:rowOff>106426</xdr:rowOff>
    </xdr:to>
    <xdr:sp macro="" textlink="">
      <xdr:nvSpPr>
        <xdr:cNvPr id="129" name="楕円 128">
          <a:extLst>
            <a:ext uri="{FF2B5EF4-FFF2-40B4-BE49-F238E27FC236}">
              <a16:creationId xmlns:a16="http://schemas.microsoft.com/office/drawing/2014/main" id="{52E96D2C-F948-4BA5-9112-3A1ACC3C321F}"/>
            </a:ext>
          </a:extLst>
        </xdr:cNvPr>
        <xdr:cNvSpPr/>
      </xdr:nvSpPr>
      <xdr:spPr>
        <a:xfrm>
          <a:off x="9192260" y="6878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91203</xdr:rowOff>
    </xdr:from>
    <xdr:ext cx="469744" cy="259045"/>
    <xdr:sp macro="" textlink="">
      <xdr:nvSpPr>
        <xdr:cNvPr id="130" name="【図書館】&#10;一人当たり面積該当値テキスト">
          <a:extLst>
            <a:ext uri="{FF2B5EF4-FFF2-40B4-BE49-F238E27FC236}">
              <a16:creationId xmlns:a16="http://schemas.microsoft.com/office/drawing/2014/main" id="{5A0A8DF7-280B-4801-886C-96EC695C8348}"/>
            </a:ext>
          </a:extLst>
        </xdr:cNvPr>
        <xdr:cNvSpPr txBox="1"/>
      </xdr:nvSpPr>
      <xdr:spPr>
        <a:xfrm>
          <a:off x="9258300" y="67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4826</xdr:rowOff>
    </xdr:from>
    <xdr:to>
      <xdr:col>50</xdr:col>
      <xdr:colOff>165100</xdr:colOff>
      <xdr:row>41</xdr:row>
      <xdr:rowOff>106426</xdr:rowOff>
    </xdr:to>
    <xdr:sp macro="" textlink="">
      <xdr:nvSpPr>
        <xdr:cNvPr id="131" name="楕円 130">
          <a:extLst>
            <a:ext uri="{FF2B5EF4-FFF2-40B4-BE49-F238E27FC236}">
              <a16:creationId xmlns:a16="http://schemas.microsoft.com/office/drawing/2014/main" id="{5CD0D19F-5EA4-435E-A929-EFD372CBA1AD}"/>
            </a:ext>
          </a:extLst>
        </xdr:cNvPr>
        <xdr:cNvSpPr/>
      </xdr:nvSpPr>
      <xdr:spPr>
        <a:xfrm>
          <a:off x="844550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55626</xdr:rowOff>
    </xdr:from>
    <xdr:to>
      <xdr:col>55</xdr:col>
      <xdr:colOff>0</xdr:colOff>
      <xdr:row>41</xdr:row>
      <xdr:rowOff>55626</xdr:rowOff>
    </xdr:to>
    <xdr:cxnSp macro="">
      <xdr:nvCxnSpPr>
        <xdr:cNvPr id="132" name="直線コネクタ 131">
          <a:extLst>
            <a:ext uri="{FF2B5EF4-FFF2-40B4-BE49-F238E27FC236}">
              <a16:creationId xmlns:a16="http://schemas.microsoft.com/office/drawing/2014/main" id="{655446C5-CD4D-42F4-AF4D-DB0478E63A7F}"/>
            </a:ext>
          </a:extLst>
        </xdr:cNvPr>
        <xdr:cNvCxnSpPr/>
      </xdr:nvCxnSpPr>
      <xdr:spPr>
        <a:xfrm>
          <a:off x="8496300" y="692886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9398</xdr:rowOff>
    </xdr:from>
    <xdr:to>
      <xdr:col>46</xdr:col>
      <xdr:colOff>38100</xdr:colOff>
      <xdr:row>41</xdr:row>
      <xdr:rowOff>110998</xdr:rowOff>
    </xdr:to>
    <xdr:sp macro="" textlink="">
      <xdr:nvSpPr>
        <xdr:cNvPr id="133" name="楕円 132">
          <a:extLst>
            <a:ext uri="{FF2B5EF4-FFF2-40B4-BE49-F238E27FC236}">
              <a16:creationId xmlns:a16="http://schemas.microsoft.com/office/drawing/2014/main" id="{AB6A36DF-C0D2-4275-8FC8-8EA0E15708DA}"/>
            </a:ext>
          </a:extLst>
        </xdr:cNvPr>
        <xdr:cNvSpPr/>
      </xdr:nvSpPr>
      <xdr:spPr>
        <a:xfrm>
          <a:off x="767080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55626</xdr:rowOff>
    </xdr:from>
    <xdr:to>
      <xdr:col>50</xdr:col>
      <xdr:colOff>114300</xdr:colOff>
      <xdr:row>41</xdr:row>
      <xdr:rowOff>60198</xdr:rowOff>
    </xdr:to>
    <xdr:cxnSp macro="">
      <xdr:nvCxnSpPr>
        <xdr:cNvPr id="134" name="直線コネクタ 133">
          <a:extLst>
            <a:ext uri="{FF2B5EF4-FFF2-40B4-BE49-F238E27FC236}">
              <a16:creationId xmlns:a16="http://schemas.microsoft.com/office/drawing/2014/main" id="{8B1D29EE-64A8-4C04-97B6-502B4520F92D}"/>
            </a:ext>
          </a:extLst>
        </xdr:cNvPr>
        <xdr:cNvCxnSpPr/>
      </xdr:nvCxnSpPr>
      <xdr:spPr>
        <a:xfrm flipV="1">
          <a:off x="7713980" y="692886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9398</xdr:rowOff>
    </xdr:from>
    <xdr:to>
      <xdr:col>41</xdr:col>
      <xdr:colOff>101600</xdr:colOff>
      <xdr:row>41</xdr:row>
      <xdr:rowOff>110998</xdr:rowOff>
    </xdr:to>
    <xdr:sp macro="" textlink="">
      <xdr:nvSpPr>
        <xdr:cNvPr id="135" name="楕円 134">
          <a:extLst>
            <a:ext uri="{FF2B5EF4-FFF2-40B4-BE49-F238E27FC236}">
              <a16:creationId xmlns:a16="http://schemas.microsoft.com/office/drawing/2014/main" id="{7261D1AB-3039-4850-8627-A1451649F688}"/>
            </a:ext>
          </a:extLst>
        </xdr:cNvPr>
        <xdr:cNvSpPr/>
      </xdr:nvSpPr>
      <xdr:spPr>
        <a:xfrm>
          <a:off x="687324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60198</xdr:rowOff>
    </xdr:from>
    <xdr:to>
      <xdr:col>45</xdr:col>
      <xdr:colOff>177800</xdr:colOff>
      <xdr:row>41</xdr:row>
      <xdr:rowOff>60198</xdr:rowOff>
    </xdr:to>
    <xdr:cxnSp macro="">
      <xdr:nvCxnSpPr>
        <xdr:cNvPr id="136" name="直線コネクタ 135">
          <a:extLst>
            <a:ext uri="{FF2B5EF4-FFF2-40B4-BE49-F238E27FC236}">
              <a16:creationId xmlns:a16="http://schemas.microsoft.com/office/drawing/2014/main" id="{6DF55C64-E503-49EC-9480-23CF4FA1BD33}"/>
            </a:ext>
          </a:extLst>
        </xdr:cNvPr>
        <xdr:cNvCxnSpPr/>
      </xdr:nvCxnSpPr>
      <xdr:spPr>
        <a:xfrm>
          <a:off x="6924040" y="69334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9398</xdr:rowOff>
    </xdr:from>
    <xdr:to>
      <xdr:col>36</xdr:col>
      <xdr:colOff>165100</xdr:colOff>
      <xdr:row>41</xdr:row>
      <xdr:rowOff>110998</xdr:rowOff>
    </xdr:to>
    <xdr:sp macro="" textlink="">
      <xdr:nvSpPr>
        <xdr:cNvPr id="137" name="楕円 136">
          <a:extLst>
            <a:ext uri="{FF2B5EF4-FFF2-40B4-BE49-F238E27FC236}">
              <a16:creationId xmlns:a16="http://schemas.microsoft.com/office/drawing/2014/main" id="{9328B44D-A550-4959-BABB-CBD9C0AE8C46}"/>
            </a:ext>
          </a:extLst>
        </xdr:cNvPr>
        <xdr:cNvSpPr/>
      </xdr:nvSpPr>
      <xdr:spPr>
        <a:xfrm>
          <a:off x="609854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60198</xdr:rowOff>
    </xdr:from>
    <xdr:to>
      <xdr:col>41</xdr:col>
      <xdr:colOff>50800</xdr:colOff>
      <xdr:row>41</xdr:row>
      <xdr:rowOff>60198</xdr:rowOff>
    </xdr:to>
    <xdr:cxnSp macro="">
      <xdr:nvCxnSpPr>
        <xdr:cNvPr id="138" name="直線コネクタ 137">
          <a:extLst>
            <a:ext uri="{FF2B5EF4-FFF2-40B4-BE49-F238E27FC236}">
              <a16:creationId xmlns:a16="http://schemas.microsoft.com/office/drawing/2014/main" id="{EF8DE556-E09B-4C37-AABB-E3577ABB55B6}"/>
            </a:ext>
          </a:extLst>
        </xdr:cNvPr>
        <xdr:cNvCxnSpPr/>
      </xdr:nvCxnSpPr>
      <xdr:spPr>
        <a:xfrm>
          <a:off x="6149340" y="69334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E90A46A8-5146-4BF4-9F51-6500CAE6C676}"/>
            </a:ext>
          </a:extLst>
        </xdr:cNvPr>
        <xdr:cNvSpPr txBox="1"/>
      </xdr:nvSpPr>
      <xdr:spPr>
        <a:xfrm>
          <a:off x="8271587"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13A7B036-76BC-41FF-A17B-1CC5CAB75D5E}"/>
            </a:ext>
          </a:extLst>
        </xdr:cNvPr>
        <xdr:cNvSpPr txBox="1"/>
      </xdr:nvSpPr>
      <xdr:spPr>
        <a:xfrm>
          <a:off x="750958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93235</xdr:rowOff>
    </xdr:from>
    <xdr:ext cx="469744" cy="259045"/>
    <xdr:sp macro="" textlink="">
      <xdr:nvSpPr>
        <xdr:cNvPr id="141" name="n_3aveValue【図書館】&#10;一人当たり面積">
          <a:extLst>
            <a:ext uri="{FF2B5EF4-FFF2-40B4-BE49-F238E27FC236}">
              <a16:creationId xmlns:a16="http://schemas.microsoft.com/office/drawing/2014/main" id="{03A9E84C-02DE-4BAC-9D0C-826AD16EAA29}"/>
            </a:ext>
          </a:extLst>
        </xdr:cNvPr>
        <xdr:cNvSpPr txBox="1"/>
      </xdr:nvSpPr>
      <xdr:spPr>
        <a:xfrm>
          <a:off x="6712027"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2" name="n_4aveValue【図書館】&#10;一人当たり面積">
          <a:extLst>
            <a:ext uri="{FF2B5EF4-FFF2-40B4-BE49-F238E27FC236}">
              <a16:creationId xmlns:a16="http://schemas.microsoft.com/office/drawing/2014/main" id="{A46AE813-4F33-49C0-9CE7-68B8C2E4148A}"/>
            </a:ext>
          </a:extLst>
        </xdr:cNvPr>
        <xdr:cNvSpPr txBox="1"/>
      </xdr:nvSpPr>
      <xdr:spPr>
        <a:xfrm>
          <a:off x="59373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97553</xdr:rowOff>
    </xdr:from>
    <xdr:ext cx="469744" cy="259045"/>
    <xdr:sp macro="" textlink="">
      <xdr:nvSpPr>
        <xdr:cNvPr id="143" name="n_1mainValue【図書館】&#10;一人当たり面積">
          <a:extLst>
            <a:ext uri="{FF2B5EF4-FFF2-40B4-BE49-F238E27FC236}">
              <a16:creationId xmlns:a16="http://schemas.microsoft.com/office/drawing/2014/main" id="{65B7B14F-C397-4AC5-87A0-96EAEEC90C5B}"/>
            </a:ext>
          </a:extLst>
        </xdr:cNvPr>
        <xdr:cNvSpPr txBox="1"/>
      </xdr:nvSpPr>
      <xdr:spPr>
        <a:xfrm>
          <a:off x="8271587" y="69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102125</xdr:rowOff>
    </xdr:from>
    <xdr:ext cx="469744" cy="259045"/>
    <xdr:sp macro="" textlink="">
      <xdr:nvSpPr>
        <xdr:cNvPr id="144" name="n_2mainValue【図書館】&#10;一人当たり面積">
          <a:extLst>
            <a:ext uri="{FF2B5EF4-FFF2-40B4-BE49-F238E27FC236}">
              <a16:creationId xmlns:a16="http://schemas.microsoft.com/office/drawing/2014/main" id="{9BE206B4-B570-4EE1-BB41-B6EBB6DC147D}"/>
            </a:ext>
          </a:extLst>
        </xdr:cNvPr>
        <xdr:cNvSpPr txBox="1"/>
      </xdr:nvSpPr>
      <xdr:spPr>
        <a:xfrm>
          <a:off x="750958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102125</xdr:rowOff>
    </xdr:from>
    <xdr:ext cx="469744" cy="259045"/>
    <xdr:sp macro="" textlink="">
      <xdr:nvSpPr>
        <xdr:cNvPr id="145" name="n_3mainValue【図書館】&#10;一人当たり面積">
          <a:extLst>
            <a:ext uri="{FF2B5EF4-FFF2-40B4-BE49-F238E27FC236}">
              <a16:creationId xmlns:a16="http://schemas.microsoft.com/office/drawing/2014/main" id="{0E964BB7-FF5F-4EE8-81D9-8873D21B40B3}"/>
            </a:ext>
          </a:extLst>
        </xdr:cNvPr>
        <xdr:cNvSpPr txBox="1"/>
      </xdr:nvSpPr>
      <xdr:spPr>
        <a:xfrm>
          <a:off x="671202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102125</xdr:rowOff>
    </xdr:from>
    <xdr:ext cx="469744" cy="259045"/>
    <xdr:sp macro="" textlink="">
      <xdr:nvSpPr>
        <xdr:cNvPr id="146" name="n_4mainValue【図書館】&#10;一人当たり面積">
          <a:extLst>
            <a:ext uri="{FF2B5EF4-FFF2-40B4-BE49-F238E27FC236}">
              <a16:creationId xmlns:a16="http://schemas.microsoft.com/office/drawing/2014/main" id="{56EA9B2A-0929-442D-8565-2E1C34583F76}"/>
            </a:ext>
          </a:extLst>
        </xdr:cNvPr>
        <xdr:cNvSpPr txBox="1"/>
      </xdr:nvSpPr>
      <xdr:spPr>
        <a:xfrm>
          <a:off x="593732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CC2DBC3-C72D-43A4-A2DB-D66E95E38ED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982C518-0F05-4B44-BB2E-69002372F72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FB34E17-A7FC-4EA7-8F0F-6BBF6D94E86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E7F3B1C4-EBCF-4B28-A819-0C46B8F3C81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25353DE-72D9-4FC3-9AC1-344A3BCD0BE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831ACFE-BEB9-4668-87DA-70200C291DB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345D06A-7081-4063-B8F5-024F88EA5BB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B34480F-1DBA-4CF6-88BA-DEEB466A6F5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4D14841-F369-40C0-8350-2EDC6B2FDA4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182DEDA-C8DE-4439-912D-AB1A5880E49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840E09D-F15E-4517-B489-B1235FD30EB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EF0D3D3-1B05-4DE5-A43A-878F4A1CF0D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2AA68460-9F9B-49FC-AAF7-590EDAC5246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241A2DA-6F6A-4A8E-A65B-8CB24860F22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03A9469-518A-463F-96B2-53477D512DD9}"/>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48004C6-91ED-4E35-92A2-38555E3BB89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44856F2-C227-4D32-8286-BE4C9757430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0BFEA53-6CD7-472F-A4FC-C7F3937DD29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41A4E68-3C57-4971-8876-A55046652BA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2A6382C-DFB8-46ED-85AE-CDAE1B5525F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075E36D-12C1-4C01-8059-C7A0CE73331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2C25836-AE40-46EC-B8C5-4A6018B7A45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1168598-31ED-440C-A287-8F80EF9392F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CCF1320-9941-4753-8BE5-FBB5EB8B005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E36063D-FDC5-4EFF-8A6C-5AF1CAF0C46F}"/>
            </a:ext>
          </a:extLst>
        </xdr:cNvPr>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4461BCA2-B9E0-49F8-8544-E2C007151259}"/>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46921FA-A98A-47A9-81D5-77FE699DF807}"/>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5D84BAF-A877-4210-881E-90C5C7286147}"/>
            </a:ext>
          </a:extLst>
        </xdr:cNvPr>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8AF7425C-24A5-4332-90CA-40B30B2A0DD0}"/>
            </a:ext>
          </a:extLst>
        </xdr:cNvPr>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55DD621-77A2-4FB9-BB63-E7F65BDD442A}"/>
            </a:ext>
          </a:extLst>
        </xdr:cNvPr>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4AB6EF3A-9946-421C-8D56-996684FDC7B2}"/>
            </a:ext>
          </a:extLst>
        </xdr:cNvPr>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61ECBFE8-C0CD-4663-8ACD-B71787404BFE}"/>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143B1257-691A-4674-94BE-C0D5E788DC30}"/>
            </a:ext>
          </a:extLst>
        </xdr:cNvPr>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E0716CE2-66DB-4253-84C5-DB073F770422}"/>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5BAD9DB3-413B-4D76-931F-5EBD972C6B5A}"/>
            </a:ext>
          </a:extLst>
        </xdr:cNvPr>
        <xdr:cNvSpPr/>
      </xdr:nvSpPr>
      <xdr:spPr>
        <a:xfrm>
          <a:off x="965200" y="10137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A334464-784C-4397-A1F1-CCB2C6CF7F4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42EA0BC-34B6-48E4-BE1B-FDB0DA9F0DF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F00DB39-FF44-438A-8D84-54979B5BA75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FF70B44-48D5-4142-91DA-FCC644DD9EC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6023D4-E7F9-4623-A9F5-8B394F5D0B3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87" name="楕円 186">
          <a:extLst>
            <a:ext uri="{FF2B5EF4-FFF2-40B4-BE49-F238E27FC236}">
              <a16:creationId xmlns:a16="http://schemas.microsoft.com/office/drawing/2014/main" id="{C5C2E149-4A22-4DC1-9872-3A393B9E674A}"/>
            </a:ext>
          </a:extLst>
        </xdr:cNvPr>
        <xdr:cNvSpPr/>
      </xdr:nvSpPr>
      <xdr:spPr>
        <a:xfrm>
          <a:off x="403606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57802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D30232F-11C1-4174-8CAB-E8D75DC358B9}"/>
            </a:ext>
          </a:extLst>
        </xdr:cNvPr>
        <xdr:cNvSpPr txBox="1"/>
      </xdr:nvSpPr>
      <xdr:spPr>
        <a:xfrm>
          <a:off x="4124960"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162560</xdr:rowOff>
    </xdr:from>
    <xdr:to>
      <xdr:col>20</xdr:col>
      <xdr:colOff>38100</xdr:colOff>
      <xdr:row>60</xdr:row>
      <xdr:rowOff>92710</xdr:rowOff>
    </xdr:to>
    <xdr:sp macro="" textlink="">
      <xdr:nvSpPr>
        <xdr:cNvPr id="189" name="楕円 188">
          <a:extLst>
            <a:ext uri="{FF2B5EF4-FFF2-40B4-BE49-F238E27FC236}">
              <a16:creationId xmlns:a16="http://schemas.microsoft.com/office/drawing/2014/main" id="{1F907F00-1538-415C-9126-5BAB1DFD7B4C}"/>
            </a:ext>
          </a:extLst>
        </xdr:cNvPr>
        <xdr:cNvSpPr/>
      </xdr:nvSpPr>
      <xdr:spPr>
        <a:xfrm>
          <a:off x="3312160" y="10053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41910</xdr:rowOff>
    </xdr:from>
    <xdr:to>
      <xdr:col>24</xdr:col>
      <xdr:colOff>63500</xdr:colOff>
      <xdr:row>60</xdr:row>
      <xdr:rowOff>85725</xdr:rowOff>
    </xdr:to>
    <xdr:cxnSp macro="">
      <xdr:nvCxnSpPr>
        <xdr:cNvPr id="190" name="直線コネクタ 189">
          <a:extLst>
            <a:ext uri="{FF2B5EF4-FFF2-40B4-BE49-F238E27FC236}">
              <a16:creationId xmlns:a16="http://schemas.microsoft.com/office/drawing/2014/main" id="{693FC729-B243-4696-A7FC-B45D4AD09CA3}"/>
            </a:ext>
          </a:extLst>
        </xdr:cNvPr>
        <xdr:cNvCxnSpPr/>
      </xdr:nvCxnSpPr>
      <xdr:spPr>
        <a:xfrm>
          <a:off x="3355340" y="1010031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133985</xdr:rowOff>
    </xdr:from>
    <xdr:to>
      <xdr:col>15</xdr:col>
      <xdr:colOff>101600</xdr:colOff>
      <xdr:row>60</xdr:row>
      <xdr:rowOff>64135</xdr:rowOff>
    </xdr:to>
    <xdr:sp macro="" textlink="">
      <xdr:nvSpPr>
        <xdr:cNvPr id="191" name="楕円 190">
          <a:extLst>
            <a:ext uri="{FF2B5EF4-FFF2-40B4-BE49-F238E27FC236}">
              <a16:creationId xmlns:a16="http://schemas.microsoft.com/office/drawing/2014/main" id="{4E391227-441E-4F65-AF4D-8F502A9376DD}"/>
            </a:ext>
          </a:extLst>
        </xdr:cNvPr>
        <xdr:cNvSpPr/>
      </xdr:nvSpPr>
      <xdr:spPr>
        <a:xfrm>
          <a:off x="2514600" y="10024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xdr:rowOff>
    </xdr:from>
    <xdr:to>
      <xdr:col>19</xdr:col>
      <xdr:colOff>177800</xdr:colOff>
      <xdr:row>60</xdr:row>
      <xdr:rowOff>41910</xdr:rowOff>
    </xdr:to>
    <xdr:cxnSp macro="">
      <xdr:nvCxnSpPr>
        <xdr:cNvPr id="192" name="直線コネクタ 191">
          <a:extLst>
            <a:ext uri="{FF2B5EF4-FFF2-40B4-BE49-F238E27FC236}">
              <a16:creationId xmlns:a16="http://schemas.microsoft.com/office/drawing/2014/main" id="{F67967EB-590B-4708-A16F-2CC3312CE836}"/>
            </a:ext>
          </a:extLst>
        </xdr:cNvPr>
        <xdr:cNvCxnSpPr/>
      </xdr:nvCxnSpPr>
      <xdr:spPr>
        <a:xfrm>
          <a:off x="2565400" y="100717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a:extLst>
            <a:ext uri="{FF2B5EF4-FFF2-40B4-BE49-F238E27FC236}">
              <a16:creationId xmlns:a16="http://schemas.microsoft.com/office/drawing/2014/main" id="{8208C241-76EE-49EE-B425-F5205008F22C}"/>
            </a:ext>
          </a:extLst>
        </xdr:cNvPr>
        <xdr:cNvSpPr/>
      </xdr:nvSpPr>
      <xdr:spPr>
        <a:xfrm>
          <a:off x="17399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13335</xdr:rowOff>
    </xdr:from>
    <xdr:to>
      <xdr:col>15</xdr:col>
      <xdr:colOff>50800</xdr:colOff>
      <xdr:row>60</xdr:row>
      <xdr:rowOff>114300</xdr:rowOff>
    </xdr:to>
    <xdr:cxnSp macro="">
      <xdr:nvCxnSpPr>
        <xdr:cNvPr id="194" name="直線コネクタ 193">
          <a:extLst>
            <a:ext uri="{FF2B5EF4-FFF2-40B4-BE49-F238E27FC236}">
              <a16:creationId xmlns:a16="http://schemas.microsoft.com/office/drawing/2014/main" id="{71A24046-54B1-4830-AA7D-35CD57D1BAC5}"/>
            </a:ext>
          </a:extLst>
        </xdr:cNvPr>
        <xdr:cNvCxnSpPr/>
      </xdr:nvCxnSpPr>
      <xdr:spPr>
        <a:xfrm flipV="1">
          <a:off x="1790700" y="10071735"/>
          <a:ext cx="7747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34925</xdr:rowOff>
    </xdr:from>
    <xdr:to>
      <xdr:col>6</xdr:col>
      <xdr:colOff>38100</xdr:colOff>
      <xdr:row>60</xdr:row>
      <xdr:rowOff>136525</xdr:rowOff>
    </xdr:to>
    <xdr:sp macro="" textlink="">
      <xdr:nvSpPr>
        <xdr:cNvPr id="195" name="楕円 194">
          <a:extLst>
            <a:ext uri="{FF2B5EF4-FFF2-40B4-BE49-F238E27FC236}">
              <a16:creationId xmlns:a16="http://schemas.microsoft.com/office/drawing/2014/main" id="{850FA02A-572F-448F-8A6A-571A35C8D185}"/>
            </a:ext>
          </a:extLst>
        </xdr:cNvPr>
        <xdr:cNvSpPr/>
      </xdr:nvSpPr>
      <xdr:spPr>
        <a:xfrm>
          <a:off x="965200" y="10093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85725</xdr:rowOff>
    </xdr:from>
    <xdr:to>
      <xdr:col>10</xdr:col>
      <xdr:colOff>114300</xdr:colOff>
      <xdr:row>60</xdr:row>
      <xdr:rowOff>114300</xdr:rowOff>
    </xdr:to>
    <xdr:cxnSp macro="">
      <xdr:nvCxnSpPr>
        <xdr:cNvPr id="196" name="直線コネクタ 195">
          <a:extLst>
            <a:ext uri="{FF2B5EF4-FFF2-40B4-BE49-F238E27FC236}">
              <a16:creationId xmlns:a16="http://schemas.microsoft.com/office/drawing/2014/main" id="{12BB3657-04EB-40B3-B77B-9806964DE5F4}"/>
            </a:ext>
          </a:extLst>
        </xdr:cNvPr>
        <xdr:cNvCxnSpPr/>
      </xdr:nvCxnSpPr>
      <xdr:spPr>
        <a:xfrm>
          <a:off x="1008380" y="1014412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1FCD5B1-7745-4DE3-8C9C-AFC2B5642752}"/>
            </a:ext>
          </a:extLst>
        </xdr:cNvPr>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757744A6-2356-4971-B7AD-09F12054C1C9}"/>
            </a:ext>
          </a:extLst>
        </xdr:cNvPr>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F339A5A4-7141-48B7-B340-30093A063F43}"/>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0" name="n_4aveValue【体育館・プール】&#10;有形固定資産減価償却率">
          <a:extLst>
            <a:ext uri="{FF2B5EF4-FFF2-40B4-BE49-F238E27FC236}">
              <a16:creationId xmlns:a16="http://schemas.microsoft.com/office/drawing/2014/main" id="{FA6E2A66-BB1C-4A37-BF8B-75A4B97A6BBF}"/>
            </a:ext>
          </a:extLst>
        </xdr:cNvPr>
        <xdr:cNvSpPr txBox="1"/>
      </xdr:nvSpPr>
      <xdr:spPr>
        <a:xfrm>
          <a:off x="83630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109237</xdr:rowOff>
    </xdr:from>
    <xdr:ext cx="405111" cy="259045"/>
    <xdr:sp macro="" textlink="">
      <xdr:nvSpPr>
        <xdr:cNvPr id="201" name="n_1mainValue【体育館・プール】&#10;有形固定資産減価償却率">
          <a:extLst>
            <a:ext uri="{FF2B5EF4-FFF2-40B4-BE49-F238E27FC236}">
              <a16:creationId xmlns:a16="http://schemas.microsoft.com/office/drawing/2014/main" id="{050FE2F0-A371-403B-8BF8-9487C80AB83F}"/>
            </a:ext>
          </a:extLst>
        </xdr:cNvPr>
        <xdr:cNvSpPr txBox="1"/>
      </xdr:nvSpPr>
      <xdr:spPr>
        <a:xfrm>
          <a:off x="317056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202" name="n_2mainValue【体育館・プール】&#10;有形固定資産減価償却率">
          <a:extLst>
            <a:ext uri="{FF2B5EF4-FFF2-40B4-BE49-F238E27FC236}">
              <a16:creationId xmlns:a16="http://schemas.microsoft.com/office/drawing/2014/main" id="{91CDE663-DED0-46EC-9942-99847F727284}"/>
            </a:ext>
          </a:extLst>
        </xdr:cNvPr>
        <xdr:cNvSpPr txBox="1"/>
      </xdr:nvSpPr>
      <xdr:spPr>
        <a:xfrm>
          <a:off x="238570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FB1466F2-7DAF-402A-9A5B-81387100D197}"/>
            </a:ext>
          </a:extLst>
        </xdr:cNvPr>
        <xdr:cNvSpPr txBox="1"/>
      </xdr:nvSpPr>
      <xdr:spPr>
        <a:xfrm>
          <a:off x="16110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153052</xdr:rowOff>
    </xdr:from>
    <xdr:ext cx="405111" cy="259045"/>
    <xdr:sp macro="" textlink="">
      <xdr:nvSpPr>
        <xdr:cNvPr id="204" name="n_4mainValue【体育館・プール】&#10;有形固定資産減価償却率">
          <a:extLst>
            <a:ext uri="{FF2B5EF4-FFF2-40B4-BE49-F238E27FC236}">
              <a16:creationId xmlns:a16="http://schemas.microsoft.com/office/drawing/2014/main" id="{8397B2A7-82F7-4CF2-B00B-A667D72FD8A6}"/>
            </a:ext>
          </a:extLst>
        </xdr:cNvPr>
        <xdr:cNvSpPr txBox="1"/>
      </xdr:nvSpPr>
      <xdr:spPr>
        <a:xfrm>
          <a:off x="83630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A067331-12A8-47E6-9F60-9427B668220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296C51-1EFE-4912-9223-29CF52596BB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38D4425-160E-4E92-8DAF-479D1BBB3FA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A59E001-9D7E-48E0-935C-46AC8DED8A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F25A23B-30AF-4BED-80F7-1984318A22D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B6B8D5-1B68-4A0A-9AFF-D6FC429C635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E77F01C-E813-4FFE-A406-EA1AC794C57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B04FA46-25A1-49E4-90C3-2211FD700176}"/>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1BF1DEA-A906-4E50-8E51-C72B9128B60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8E3D7CD-802D-4FFD-94C2-A30DAEB604B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4386170-8A12-464A-8E6C-181B0EFDF1C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F4E731C-6147-4A0A-B350-D690B52C2FC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850BC39-D82F-4FEA-8FE2-E4EE99534B9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A3B5D922-36A6-4C90-B842-F18A6D1EC70D}"/>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91406B1-C5B6-4DEC-8AA6-8B645BD4F2C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0BA9BFB-C414-4360-957D-B6E016B6171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A7B265D-D99B-44C0-BBB0-A9C6710399F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51045D25-57FB-4579-BE14-5DBC10F65312}"/>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A05F97B-BF63-4456-AF8A-45C54248BB73}"/>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8AF4ABD-AB62-4211-9D8E-A7FAA71B4AE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94E934F-C314-4B03-9739-D5434C93E41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0F2C1B7-2158-4652-9CE4-372583F41B5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F52A382E-EEF4-4E4F-BB65-022B857B6FC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89BAC6E2-17D5-455B-822B-9E211378A263}"/>
            </a:ext>
          </a:extLst>
        </xdr:cNvPr>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86876D1B-FAC0-4B13-928E-BC41F04713B0}"/>
            </a:ext>
          </a:extLst>
        </xdr:cNvPr>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6A96A61E-FE4F-4A71-8F1B-2C32E13B3540}"/>
            </a:ext>
          </a:extLst>
        </xdr:cNvPr>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4F321580-E466-4A8A-9D4C-54E941D8CCA6}"/>
            </a:ext>
          </a:extLst>
        </xdr:cNvPr>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43F8FF0-E74D-4AE1-83DA-182F24EA7BF0}"/>
            </a:ext>
          </a:extLst>
        </xdr:cNvPr>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59A6A91C-DF1D-4558-BCD1-CB654DA88B8E}"/>
            </a:ext>
          </a:extLst>
        </xdr:cNvPr>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75AAF9A5-C751-4233-9F54-A0851734789E}"/>
            </a:ext>
          </a:extLst>
        </xdr:cNvPr>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5623F4FD-B5B9-4B12-B72E-3EDFC54D36A4}"/>
            </a:ext>
          </a:extLst>
        </xdr:cNvPr>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1065937-9665-4005-96E3-5971D94987CF}"/>
            </a:ext>
          </a:extLst>
        </xdr:cNvPr>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82169</xdr:rowOff>
    </xdr:from>
    <xdr:to>
      <xdr:col>41</xdr:col>
      <xdr:colOff>101600</xdr:colOff>
      <xdr:row>64</xdr:row>
      <xdr:rowOff>12319</xdr:rowOff>
    </xdr:to>
    <xdr:sp macro="" textlink="">
      <xdr:nvSpPr>
        <xdr:cNvPr id="237" name="フローチャート: 判断 236">
          <a:extLst>
            <a:ext uri="{FF2B5EF4-FFF2-40B4-BE49-F238E27FC236}">
              <a16:creationId xmlns:a16="http://schemas.microsoft.com/office/drawing/2014/main" id="{19D4BCAD-E6B0-4562-B77E-1A654012019C}"/>
            </a:ext>
          </a:extLst>
        </xdr:cNvPr>
        <xdr:cNvSpPr/>
      </xdr:nvSpPr>
      <xdr:spPr>
        <a:xfrm>
          <a:off x="6873240" y="10643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86741</xdr:rowOff>
    </xdr:from>
    <xdr:to>
      <xdr:col>36</xdr:col>
      <xdr:colOff>165100</xdr:colOff>
      <xdr:row>64</xdr:row>
      <xdr:rowOff>16891</xdr:rowOff>
    </xdr:to>
    <xdr:sp macro="" textlink="">
      <xdr:nvSpPr>
        <xdr:cNvPr id="238" name="フローチャート: 判断 237">
          <a:extLst>
            <a:ext uri="{FF2B5EF4-FFF2-40B4-BE49-F238E27FC236}">
              <a16:creationId xmlns:a16="http://schemas.microsoft.com/office/drawing/2014/main" id="{7679E95E-54F6-45DB-86C6-BE9AD5AEAE19}"/>
            </a:ext>
          </a:extLst>
        </xdr:cNvPr>
        <xdr:cNvSpPr/>
      </xdr:nvSpPr>
      <xdr:spPr>
        <a:xfrm>
          <a:off x="6098540" y="10648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DEDC82C-CC0D-45C9-8770-04B3222E279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4916AD-9D58-48DE-90C3-7EDCB0FBBD5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DBC2148-DABC-431F-AD44-9215B236411D}"/>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37BE7BB-2764-4C52-9AD5-81097AB80BE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CD47E8-BEF2-4DAD-9450-31EB9553E1F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81407</xdr:rowOff>
    </xdr:from>
    <xdr:to>
      <xdr:col>55</xdr:col>
      <xdr:colOff>50800</xdr:colOff>
      <xdr:row>63</xdr:row>
      <xdr:rowOff>11557</xdr:rowOff>
    </xdr:to>
    <xdr:sp macro="" textlink="">
      <xdr:nvSpPr>
        <xdr:cNvPr id="244" name="楕円 243">
          <a:extLst>
            <a:ext uri="{FF2B5EF4-FFF2-40B4-BE49-F238E27FC236}">
              <a16:creationId xmlns:a16="http://schemas.microsoft.com/office/drawing/2014/main" id="{9AEAF5DE-BE3E-47A2-9FDB-35FB18C1DDD2}"/>
            </a:ext>
          </a:extLst>
        </xdr:cNvPr>
        <xdr:cNvSpPr/>
      </xdr:nvSpPr>
      <xdr:spPr>
        <a:xfrm>
          <a:off x="9192260" y="10475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104284</xdr:rowOff>
    </xdr:from>
    <xdr:ext cx="469744" cy="259045"/>
    <xdr:sp macro="" textlink="">
      <xdr:nvSpPr>
        <xdr:cNvPr id="245" name="【体育館・プール】&#10;一人当たり面積該当値テキスト">
          <a:extLst>
            <a:ext uri="{FF2B5EF4-FFF2-40B4-BE49-F238E27FC236}">
              <a16:creationId xmlns:a16="http://schemas.microsoft.com/office/drawing/2014/main" id="{DE359A46-F8DC-47B0-AEF1-54F8D28770CA}"/>
            </a:ext>
          </a:extLst>
        </xdr:cNvPr>
        <xdr:cNvSpPr txBox="1"/>
      </xdr:nvSpPr>
      <xdr:spPr>
        <a:xfrm>
          <a:off x="9258300" y="1033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36449</xdr:rowOff>
    </xdr:from>
    <xdr:to>
      <xdr:col>50</xdr:col>
      <xdr:colOff>165100</xdr:colOff>
      <xdr:row>63</xdr:row>
      <xdr:rowOff>138049</xdr:rowOff>
    </xdr:to>
    <xdr:sp macro="" textlink="">
      <xdr:nvSpPr>
        <xdr:cNvPr id="246" name="楕円 245">
          <a:extLst>
            <a:ext uri="{FF2B5EF4-FFF2-40B4-BE49-F238E27FC236}">
              <a16:creationId xmlns:a16="http://schemas.microsoft.com/office/drawing/2014/main" id="{9C6A2586-76E7-4E8F-8832-6AC0D14CE838}"/>
            </a:ext>
          </a:extLst>
        </xdr:cNvPr>
        <xdr:cNvSpPr/>
      </xdr:nvSpPr>
      <xdr:spPr>
        <a:xfrm>
          <a:off x="844550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132207</xdr:rowOff>
    </xdr:from>
    <xdr:to>
      <xdr:col>55</xdr:col>
      <xdr:colOff>0</xdr:colOff>
      <xdr:row>63</xdr:row>
      <xdr:rowOff>87249</xdr:rowOff>
    </xdr:to>
    <xdr:cxnSp macro="">
      <xdr:nvCxnSpPr>
        <xdr:cNvPr id="247" name="直線コネクタ 246">
          <a:extLst>
            <a:ext uri="{FF2B5EF4-FFF2-40B4-BE49-F238E27FC236}">
              <a16:creationId xmlns:a16="http://schemas.microsoft.com/office/drawing/2014/main" id="{E034692B-83BA-4435-9CB6-0638FC0546FE}"/>
            </a:ext>
          </a:extLst>
        </xdr:cNvPr>
        <xdr:cNvCxnSpPr/>
      </xdr:nvCxnSpPr>
      <xdr:spPr>
        <a:xfrm flipV="1">
          <a:off x="8496300" y="10525887"/>
          <a:ext cx="7239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39116</xdr:rowOff>
    </xdr:from>
    <xdr:to>
      <xdr:col>46</xdr:col>
      <xdr:colOff>38100</xdr:colOff>
      <xdr:row>63</xdr:row>
      <xdr:rowOff>140716</xdr:rowOff>
    </xdr:to>
    <xdr:sp macro="" textlink="">
      <xdr:nvSpPr>
        <xdr:cNvPr id="248" name="楕円 247">
          <a:extLst>
            <a:ext uri="{FF2B5EF4-FFF2-40B4-BE49-F238E27FC236}">
              <a16:creationId xmlns:a16="http://schemas.microsoft.com/office/drawing/2014/main" id="{F57062FC-87D0-49F0-B187-0207A395E741}"/>
            </a:ext>
          </a:extLst>
        </xdr:cNvPr>
        <xdr:cNvSpPr/>
      </xdr:nvSpPr>
      <xdr:spPr>
        <a:xfrm>
          <a:off x="7670800" y="106004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87249</xdr:rowOff>
    </xdr:from>
    <xdr:to>
      <xdr:col>50</xdr:col>
      <xdr:colOff>114300</xdr:colOff>
      <xdr:row>63</xdr:row>
      <xdr:rowOff>89916</xdr:rowOff>
    </xdr:to>
    <xdr:cxnSp macro="">
      <xdr:nvCxnSpPr>
        <xdr:cNvPr id="249" name="直線コネクタ 248">
          <a:extLst>
            <a:ext uri="{FF2B5EF4-FFF2-40B4-BE49-F238E27FC236}">
              <a16:creationId xmlns:a16="http://schemas.microsoft.com/office/drawing/2014/main" id="{841CC5CF-5B98-4FD8-A21B-3496E90C0FC1}"/>
            </a:ext>
          </a:extLst>
        </xdr:cNvPr>
        <xdr:cNvCxnSpPr/>
      </xdr:nvCxnSpPr>
      <xdr:spPr>
        <a:xfrm flipV="1">
          <a:off x="7713980" y="10648569"/>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40259</xdr:rowOff>
    </xdr:from>
    <xdr:to>
      <xdr:col>41</xdr:col>
      <xdr:colOff>101600</xdr:colOff>
      <xdr:row>63</xdr:row>
      <xdr:rowOff>141859</xdr:rowOff>
    </xdr:to>
    <xdr:sp macro="" textlink="">
      <xdr:nvSpPr>
        <xdr:cNvPr id="250" name="楕円 249">
          <a:extLst>
            <a:ext uri="{FF2B5EF4-FFF2-40B4-BE49-F238E27FC236}">
              <a16:creationId xmlns:a16="http://schemas.microsoft.com/office/drawing/2014/main" id="{18FC3154-51E9-48C1-A5C0-14AF19754F15}"/>
            </a:ext>
          </a:extLst>
        </xdr:cNvPr>
        <xdr:cNvSpPr/>
      </xdr:nvSpPr>
      <xdr:spPr>
        <a:xfrm>
          <a:off x="6873240" y="1060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89916</xdr:rowOff>
    </xdr:from>
    <xdr:to>
      <xdr:col>45</xdr:col>
      <xdr:colOff>177800</xdr:colOff>
      <xdr:row>63</xdr:row>
      <xdr:rowOff>91059</xdr:rowOff>
    </xdr:to>
    <xdr:cxnSp macro="">
      <xdr:nvCxnSpPr>
        <xdr:cNvPr id="251" name="直線コネクタ 250">
          <a:extLst>
            <a:ext uri="{FF2B5EF4-FFF2-40B4-BE49-F238E27FC236}">
              <a16:creationId xmlns:a16="http://schemas.microsoft.com/office/drawing/2014/main" id="{650071BC-952D-4756-ABDC-6630909D5FEB}"/>
            </a:ext>
          </a:extLst>
        </xdr:cNvPr>
        <xdr:cNvCxnSpPr/>
      </xdr:nvCxnSpPr>
      <xdr:spPr>
        <a:xfrm flipV="1">
          <a:off x="6924040" y="10651236"/>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42926</xdr:rowOff>
    </xdr:from>
    <xdr:to>
      <xdr:col>36</xdr:col>
      <xdr:colOff>165100</xdr:colOff>
      <xdr:row>63</xdr:row>
      <xdr:rowOff>144526</xdr:rowOff>
    </xdr:to>
    <xdr:sp macro="" textlink="">
      <xdr:nvSpPr>
        <xdr:cNvPr id="252" name="楕円 251">
          <a:extLst>
            <a:ext uri="{FF2B5EF4-FFF2-40B4-BE49-F238E27FC236}">
              <a16:creationId xmlns:a16="http://schemas.microsoft.com/office/drawing/2014/main" id="{1235D1DE-2FF5-48E2-99B9-226E86E56096}"/>
            </a:ext>
          </a:extLst>
        </xdr:cNvPr>
        <xdr:cNvSpPr/>
      </xdr:nvSpPr>
      <xdr:spPr>
        <a:xfrm>
          <a:off x="609854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91059</xdr:rowOff>
    </xdr:from>
    <xdr:to>
      <xdr:col>41</xdr:col>
      <xdr:colOff>50800</xdr:colOff>
      <xdr:row>63</xdr:row>
      <xdr:rowOff>93726</xdr:rowOff>
    </xdr:to>
    <xdr:cxnSp macro="">
      <xdr:nvCxnSpPr>
        <xdr:cNvPr id="253" name="直線コネクタ 252">
          <a:extLst>
            <a:ext uri="{FF2B5EF4-FFF2-40B4-BE49-F238E27FC236}">
              <a16:creationId xmlns:a16="http://schemas.microsoft.com/office/drawing/2014/main" id="{AFD4866A-1AD3-4827-905F-ABCFC7E1C500}"/>
            </a:ext>
          </a:extLst>
        </xdr:cNvPr>
        <xdr:cNvCxnSpPr/>
      </xdr:nvCxnSpPr>
      <xdr:spPr>
        <a:xfrm flipV="1">
          <a:off x="6149340" y="10652379"/>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EA7041F6-89A7-4795-9531-DD6AE62B2A7B}"/>
            </a:ext>
          </a:extLst>
        </xdr:cNvPr>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B7C306D6-0A4D-478A-B86C-93E13C7EC2DA}"/>
            </a:ext>
          </a:extLst>
        </xdr:cNvPr>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3446</xdr:rowOff>
    </xdr:from>
    <xdr:ext cx="469744" cy="259045"/>
    <xdr:sp macro="" textlink="">
      <xdr:nvSpPr>
        <xdr:cNvPr id="256" name="n_3aveValue【体育館・プール】&#10;一人当たり面積">
          <a:extLst>
            <a:ext uri="{FF2B5EF4-FFF2-40B4-BE49-F238E27FC236}">
              <a16:creationId xmlns:a16="http://schemas.microsoft.com/office/drawing/2014/main" id="{9B2348F3-B3A2-4E77-BD35-EA7B8EBCB888}"/>
            </a:ext>
          </a:extLst>
        </xdr:cNvPr>
        <xdr:cNvSpPr txBox="1"/>
      </xdr:nvSpPr>
      <xdr:spPr>
        <a:xfrm>
          <a:off x="67120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8018</xdr:rowOff>
    </xdr:from>
    <xdr:ext cx="469744" cy="259045"/>
    <xdr:sp macro="" textlink="">
      <xdr:nvSpPr>
        <xdr:cNvPr id="257" name="n_4aveValue【体育館・プール】&#10;一人当たり面積">
          <a:extLst>
            <a:ext uri="{FF2B5EF4-FFF2-40B4-BE49-F238E27FC236}">
              <a16:creationId xmlns:a16="http://schemas.microsoft.com/office/drawing/2014/main" id="{E9804E6A-7DE7-4FBB-87E2-2F86AF4E4A36}"/>
            </a:ext>
          </a:extLst>
        </xdr:cNvPr>
        <xdr:cNvSpPr txBox="1"/>
      </xdr:nvSpPr>
      <xdr:spPr>
        <a:xfrm>
          <a:off x="5937327" y="107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154576</xdr:rowOff>
    </xdr:from>
    <xdr:ext cx="469744" cy="259045"/>
    <xdr:sp macro="" textlink="">
      <xdr:nvSpPr>
        <xdr:cNvPr id="258" name="n_1mainValue【体育館・プール】&#10;一人当たり面積">
          <a:extLst>
            <a:ext uri="{FF2B5EF4-FFF2-40B4-BE49-F238E27FC236}">
              <a16:creationId xmlns:a16="http://schemas.microsoft.com/office/drawing/2014/main" id="{38796EE8-4F92-4B5E-A6CD-7B3FC0AD3272}"/>
            </a:ext>
          </a:extLst>
        </xdr:cNvPr>
        <xdr:cNvSpPr txBox="1"/>
      </xdr:nvSpPr>
      <xdr:spPr>
        <a:xfrm>
          <a:off x="8271587" y="1038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157243</xdr:rowOff>
    </xdr:from>
    <xdr:ext cx="469744" cy="259045"/>
    <xdr:sp macro="" textlink="">
      <xdr:nvSpPr>
        <xdr:cNvPr id="259" name="n_2mainValue【体育館・プール】&#10;一人当たり面積">
          <a:extLst>
            <a:ext uri="{FF2B5EF4-FFF2-40B4-BE49-F238E27FC236}">
              <a16:creationId xmlns:a16="http://schemas.microsoft.com/office/drawing/2014/main" id="{DC3A282B-C228-48A1-ADCD-678D5287A80D}"/>
            </a:ext>
          </a:extLst>
        </xdr:cNvPr>
        <xdr:cNvSpPr txBox="1"/>
      </xdr:nvSpPr>
      <xdr:spPr>
        <a:xfrm>
          <a:off x="750958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158386</xdr:rowOff>
    </xdr:from>
    <xdr:ext cx="469744" cy="259045"/>
    <xdr:sp macro="" textlink="">
      <xdr:nvSpPr>
        <xdr:cNvPr id="260" name="n_3mainValue【体育館・プール】&#10;一人当たり面積">
          <a:extLst>
            <a:ext uri="{FF2B5EF4-FFF2-40B4-BE49-F238E27FC236}">
              <a16:creationId xmlns:a16="http://schemas.microsoft.com/office/drawing/2014/main" id="{B464283B-41F3-4EF3-801F-BD92175431C3}"/>
            </a:ext>
          </a:extLst>
        </xdr:cNvPr>
        <xdr:cNvSpPr txBox="1"/>
      </xdr:nvSpPr>
      <xdr:spPr>
        <a:xfrm>
          <a:off x="6712027" y="103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161053</xdr:rowOff>
    </xdr:from>
    <xdr:ext cx="469744" cy="259045"/>
    <xdr:sp macro="" textlink="">
      <xdr:nvSpPr>
        <xdr:cNvPr id="261" name="n_4mainValue【体育館・プール】&#10;一人当たり面積">
          <a:extLst>
            <a:ext uri="{FF2B5EF4-FFF2-40B4-BE49-F238E27FC236}">
              <a16:creationId xmlns:a16="http://schemas.microsoft.com/office/drawing/2014/main" id="{7945392A-AF16-4A19-BFA7-13D52D0BE328}"/>
            </a:ext>
          </a:extLst>
        </xdr:cNvPr>
        <xdr:cNvSpPr txBox="1"/>
      </xdr:nvSpPr>
      <xdr:spPr>
        <a:xfrm>
          <a:off x="5937327" y="103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8E00F8F-EEF3-442B-88DB-96D3B77E499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ADF3C86-09AD-45AD-80FB-C9EE7ECA8AC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2E79BDE-5B5E-43CC-BF46-F6355FAA19B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CE45A50-AC14-4A43-B02E-5828B5CC444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AE0B786-B78E-42DD-A52F-E568046EFBE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6BA012C-81C2-4210-A13D-E224C6FD72D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6677ECE-D382-4625-935B-CF8D84E9A73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6C9E078-0B21-4FB3-9CDE-A99A2F2968E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1DD8E59-0379-4556-A504-D34F92CA678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7684FDE-576F-47F3-BD47-F422874700E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C78A42D-4F88-4A71-9CA3-B7DB387E6E1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783EC47-2630-4C13-AA0E-90FF1ABFF1D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85CC69E8-7D50-4255-9ED2-A0BAAA9F7071}"/>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F667C1E-C2E1-4319-A292-199F34F65FBF}"/>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71CF0A1-9FD3-49FB-8B3C-4C97228E8B8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A5A7F51-A319-4903-A89E-E26B98C7BB2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22BEDAB-7116-4D86-A48C-5F8405748277}"/>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744CF87-446C-4D37-8C72-E7ACBECA6C3B}"/>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2B75995-DB65-4B22-A393-2BBF5DF5C81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DF0D8BB-E30B-4E01-9288-A2AA09FD17F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949FC85-7EEB-4F9E-B8C9-A822983183C1}"/>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873B511-91CD-4ACF-A0E5-0C6CB74C517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1381981C-442D-4806-B65B-3B3F2FDB8D6B}"/>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E2FB2432-C827-4458-9655-1A6CEB130B1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C96CC03-DBA0-4BC4-9DC4-E6AA30A59C43}"/>
            </a:ext>
          </a:extLst>
        </xdr:cNvPr>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2ABF6EE-D3E2-4AD5-8FEA-AE5BF24DAE3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B8E434-0941-49B8-9B25-203BB9FD6C9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08F87C3-5682-4ECB-8AD8-A39C30B26FE8}"/>
            </a:ext>
          </a:extLst>
        </xdr:cNvPr>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BE79730D-09DF-44F0-95F3-4655AAFB77BA}"/>
            </a:ext>
          </a:extLst>
        </xdr:cNvPr>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FE62B2F-5DE2-486B-B37C-0E786977F3B3}"/>
            </a:ext>
          </a:extLst>
        </xdr:cNvPr>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F5015B9E-3199-4CFF-83DD-B84112FFD390}"/>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2CA729DA-5E14-45A1-95EF-9A1905746779}"/>
            </a:ext>
          </a:extLst>
        </xdr:cNvPr>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B98690D9-EA0A-4F15-A9D5-859ED9DA6C50}"/>
            </a:ext>
          </a:extLst>
        </xdr:cNvPr>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26FF6369-C5C0-482C-BDF9-B886888319D3}"/>
            </a:ext>
          </a:extLst>
        </xdr:cNvPr>
        <xdr:cNvSpPr/>
      </xdr:nvSpPr>
      <xdr:spPr>
        <a:xfrm>
          <a:off x="17399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5DCE56C-1EE3-404C-87DF-C6A6AC8292D4}"/>
            </a:ext>
          </a:extLst>
        </xdr:cNvPr>
        <xdr:cNvSpPr/>
      </xdr:nvSpPr>
      <xdr:spPr>
        <a:xfrm>
          <a:off x="96520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F92DEC5-3DE8-49D1-B448-E548B0128AC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46FF869-AC07-4AEE-9CA7-1871E077471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A54B7E3-6BFA-493B-B590-8CEDD71A88E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CE1252B-4D99-4712-BCF3-2BEB979A7D1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62EC666-6BB1-477C-AC3D-B4E3BE0DDC7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38736</xdr:rowOff>
    </xdr:from>
    <xdr:to>
      <xdr:col>24</xdr:col>
      <xdr:colOff>114300</xdr:colOff>
      <xdr:row>86</xdr:row>
      <xdr:rowOff>140336</xdr:rowOff>
    </xdr:to>
    <xdr:sp macro="" textlink="">
      <xdr:nvSpPr>
        <xdr:cNvPr id="302" name="楕円 301">
          <a:extLst>
            <a:ext uri="{FF2B5EF4-FFF2-40B4-BE49-F238E27FC236}">
              <a16:creationId xmlns:a16="http://schemas.microsoft.com/office/drawing/2014/main" id="{11754191-CCA6-4FBA-B0C3-85EA66FC75C1}"/>
            </a:ext>
          </a:extLst>
        </xdr:cNvPr>
        <xdr:cNvSpPr/>
      </xdr:nvSpPr>
      <xdr:spPr>
        <a:xfrm>
          <a:off x="4036060" y="1445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125113</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0BE62C0-2362-4BF1-B8CD-AE570E5A2A6D}"/>
            </a:ext>
          </a:extLst>
        </xdr:cNvPr>
        <xdr:cNvSpPr txBox="1"/>
      </xdr:nvSpPr>
      <xdr:spPr>
        <a:xfrm>
          <a:off x="4124960" y="1437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130175</xdr:rowOff>
    </xdr:from>
    <xdr:to>
      <xdr:col>20</xdr:col>
      <xdr:colOff>38100</xdr:colOff>
      <xdr:row>86</xdr:row>
      <xdr:rowOff>60325</xdr:rowOff>
    </xdr:to>
    <xdr:sp macro="" textlink="">
      <xdr:nvSpPr>
        <xdr:cNvPr id="304" name="楕円 303">
          <a:extLst>
            <a:ext uri="{FF2B5EF4-FFF2-40B4-BE49-F238E27FC236}">
              <a16:creationId xmlns:a16="http://schemas.microsoft.com/office/drawing/2014/main" id="{F1FE52AC-09F8-4F2A-A635-F3F6927831F8}"/>
            </a:ext>
          </a:extLst>
        </xdr:cNvPr>
        <xdr:cNvSpPr/>
      </xdr:nvSpPr>
      <xdr:spPr>
        <a:xfrm>
          <a:off x="3312160" y="1437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9525</xdr:rowOff>
    </xdr:from>
    <xdr:to>
      <xdr:col>24</xdr:col>
      <xdr:colOff>63500</xdr:colOff>
      <xdr:row>86</xdr:row>
      <xdr:rowOff>89536</xdr:rowOff>
    </xdr:to>
    <xdr:cxnSp macro="">
      <xdr:nvCxnSpPr>
        <xdr:cNvPr id="305" name="直線コネクタ 304">
          <a:extLst>
            <a:ext uri="{FF2B5EF4-FFF2-40B4-BE49-F238E27FC236}">
              <a16:creationId xmlns:a16="http://schemas.microsoft.com/office/drawing/2014/main" id="{0BEA741E-AA97-42E7-BC3E-31352BFAE8F4}"/>
            </a:ext>
          </a:extLst>
        </xdr:cNvPr>
        <xdr:cNvCxnSpPr/>
      </xdr:nvCxnSpPr>
      <xdr:spPr>
        <a:xfrm>
          <a:off x="3355340" y="14426565"/>
          <a:ext cx="73152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88264</xdr:rowOff>
    </xdr:from>
    <xdr:to>
      <xdr:col>15</xdr:col>
      <xdr:colOff>101600</xdr:colOff>
      <xdr:row>86</xdr:row>
      <xdr:rowOff>18414</xdr:rowOff>
    </xdr:to>
    <xdr:sp macro="" textlink="">
      <xdr:nvSpPr>
        <xdr:cNvPr id="306" name="楕円 305">
          <a:extLst>
            <a:ext uri="{FF2B5EF4-FFF2-40B4-BE49-F238E27FC236}">
              <a16:creationId xmlns:a16="http://schemas.microsoft.com/office/drawing/2014/main" id="{DAC1BC52-57FA-4444-ADC0-808BFEC52795}"/>
            </a:ext>
          </a:extLst>
        </xdr:cNvPr>
        <xdr:cNvSpPr/>
      </xdr:nvSpPr>
      <xdr:spPr>
        <a:xfrm>
          <a:off x="2514600" y="14337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139064</xdr:rowOff>
    </xdr:from>
    <xdr:to>
      <xdr:col>19</xdr:col>
      <xdr:colOff>177800</xdr:colOff>
      <xdr:row>86</xdr:row>
      <xdr:rowOff>9525</xdr:rowOff>
    </xdr:to>
    <xdr:cxnSp macro="">
      <xdr:nvCxnSpPr>
        <xdr:cNvPr id="307" name="直線コネクタ 306">
          <a:extLst>
            <a:ext uri="{FF2B5EF4-FFF2-40B4-BE49-F238E27FC236}">
              <a16:creationId xmlns:a16="http://schemas.microsoft.com/office/drawing/2014/main" id="{E46CE4B8-D30F-4DB9-9EA5-A85DEE18645D}"/>
            </a:ext>
          </a:extLst>
        </xdr:cNvPr>
        <xdr:cNvCxnSpPr/>
      </xdr:nvCxnSpPr>
      <xdr:spPr>
        <a:xfrm>
          <a:off x="2565400" y="14388464"/>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48261</xdr:rowOff>
    </xdr:from>
    <xdr:to>
      <xdr:col>10</xdr:col>
      <xdr:colOff>165100</xdr:colOff>
      <xdr:row>85</xdr:row>
      <xdr:rowOff>149861</xdr:rowOff>
    </xdr:to>
    <xdr:sp macro="" textlink="">
      <xdr:nvSpPr>
        <xdr:cNvPr id="308" name="楕円 307">
          <a:extLst>
            <a:ext uri="{FF2B5EF4-FFF2-40B4-BE49-F238E27FC236}">
              <a16:creationId xmlns:a16="http://schemas.microsoft.com/office/drawing/2014/main" id="{3EA385C8-534D-4057-9277-71CEEDAC69FA}"/>
            </a:ext>
          </a:extLst>
        </xdr:cNvPr>
        <xdr:cNvSpPr/>
      </xdr:nvSpPr>
      <xdr:spPr>
        <a:xfrm>
          <a:off x="17399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99061</xdr:rowOff>
    </xdr:from>
    <xdr:to>
      <xdr:col>15</xdr:col>
      <xdr:colOff>50800</xdr:colOff>
      <xdr:row>85</xdr:row>
      <xdr:rowOff>139064</xdr:rowOff>
    </xdr:to>
    <xdr:cxnSp macro="">
      <xdr:nvCxnSpPr>
        <xdr:cNvPr id="309" name="直線コネクタ 308">
          <a:extLst>
            <a:ext uri="{FF2B5EF4-FFF2-40B4-BE49-F238E27FC236}">
              <a16:creationId xmlns:a16="http://schemas.microsoft.com/office/drawing/2014/main" id="{15CF19AD-51B2-48AA-9694-BC77CBAC7634}"/>
            </a:ext>
          </a:extLst>
        </xdr:cNvPr>
        <xdr:cNvCxnSpPr/>
      </xdr:nvCxnSpPr>
      <xdr:spPr>
        <a:xfrm>
          <a:off x="1790700" y="14348461"/>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6350</xdr:rowOff>
    </xdr:from>
    <xdr:to>
      <xdr:col>6</xdr:col>
      <xdr:colOff>38100</xdr:colOff>
      <xdr:row>85</xdr:row>
      <xdr:rowOff>107950</xdr:rowOff>
    </xdr:to>
    <xdr:sp macro="" textlink="">
      <xdr:nvSpPr>
        <xdr:cNvPr id="310" name="楕円 309">
          <a:extLst>
            <a:ext uri="{FF2B5EF4-FFF2-40B4-BE49-F238E27FC236}">
              <a16:creationId xmlns:a16="http://schemas.microsoft.com/office/drawing/2014/main" id="{4F42E967-2F31-4934-98ED-FD71A14B5DB1}"/>
            </a:ext>
          </a:extLst>
        </xdr:cNvPr>
        <xdr:cNvSpPr/>
      </xdr:nvSpPr>
      <xdr:spPr>
        <a:xfrm>
          <a:off x="96520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57150</xdr:rowOff>
    </xdr:from>
    <xdr:to>
      <xdr:col>10</xdr:col>
      <xdr:colOff>114300</xdr:colOff>
      <xdr:row>85</xdr:row>
      <xdr:rowOff>99061</xdr:rowOff>
    </xdr:to>
    <xdr:cxnSp macro="">
      <xdr:nvCxnSpPr>
        <xdr:cNvPr id="311" name="直線コネクタ 310">
          <a:extLst>
            <a:ext uri="{FF2B5EF4-FFF2-40B4-BE49-F238E27FC236}">
              <a16:creationId xmlns:a16="http://schemas.microsoft.com/office/drawing/2014/main" id="{6132D932-F413-4737-A505-5A8047378929}"/>
            </a:ext>
          </a:extLst>
        </xdr:cNvPr>
        <xdr:cNvCxnSpPr/>
      </xdr:nvCxnSpPr>
      <xdr:spPr>
        <a:xfrm>
          <a:off x="1008380" y="14306550"/>
          <a:ext cx="7823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2FCEB237-0D2F-45B4-94FC-76A27056519A}"/>
            </a:ext>
          </a:extLst>
        </xdr:cNvPr>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9C9F39DC-D1E1-4434-98C2-E51C91E40D57}"/>
            </a:ext>
          </a:extLst>
        </xdr:cNvPr>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1697D69E-C782-4341-883C-6BBD99485EEC}"/>
            </a:ext>
          </a:extLst>
        </xdr:cNvPr>
        <xdr:cNvSpPr txBox="1"/>
      </xdr:nvSpPr>
      <xdr:spPr>
        <a:xfrm>
          <a:off x="161100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a:extLst>
            <a:ext uri="{FF2B5EF4-FFF2-40B4-BE49-F238E27FC236}">
              <a16:creationId xmlns:a16="http://schemas.microsoft.com/office/drawing/2014/main" id="{8448D700-5A3F-4F1C-8690-458B59C43220}"/>
            </a:ext>
          </a:extLst>
        </xdr:cNvPr>
        <xdr:cNvSpPr txBox="1"/>
      </xdr:nvSpPr>
      <xdr:spPr>
        <a:xfrm>
          <a:off x="8363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51452</xdr:rowOff>
    </xdr:from>
    <xdr:ext cx="405111" cy="259045"/>
    <xdr:sp macro="" textlink="">
      <xdr:nvSpPr>
        <xdr:cNvPr id="316" name="n_1mainValue【福祉施設】&#10;有形固定資産減価償却率">
          <a:extLst>
            <a:ext uri="{FF2B5EF4-FFF2-40B4-BE49-F238E27FC236}">
              <a16:creationId xmlns:a16="http://schemas.microsoft.com/office/drawing/2014/main" id="{0D819D29-7D54-4A87-8119-5038C46231B8}"/>
            </a:ext>
          </a:extLst>
        </xdr:cNvPr>
        <xdr:cNvSpPr txBox="1"/>
      </xdr:nvSpPr>
      <xdr:spPr>
        <a:xfrm>
          <a:off x="3170564"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9541</xdr:rowOff>
    </xdr:from>
    <xdr:ext cx="405111" cy="259045"/>
    <xdr:sp macro="" textlink="">
      <xdr:nvSpPr>
        <xdr:cNvPr id="317" name="n_2mainValue【福祉施設】&#10;有形固定資産減価償却率">
          <a:extLst>
            <a:ext uri="{FF2B5EF4-FFF2-40B4-BE49-F238E27FC236}">
              <a16:creationId xmlns:a16="http://schemas.microsoft.com/office/drawing/2014/main" id="{84261B56-230F-40D5-AAB3-C29FBB48DB84}"/>
            </a:ext>
          </a:extLst>
        </xdr:cNvPr>
        <xdr:cNvSpPr txBox="1"/>
      </xdr:nvSpPr>
      <xdr:spPr>
        <a:xfrm>
          <a:off x="2385704" y="14426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140988</xdr:rowOff>
    </xdr:from>
    <xdr:ext cx="405111" cy="259045"/>
    <xdr:sp macro="" textlink="">
      <xdr:nvSpPr>
        <xdr:cNvPr id="318" name="n_3mainValue【福祉施設】&#10;有形固定資産減価償却率">
          <a:extLst>
            <a:ext uri="{FF2B5EF4-FFF2-40B4-BE49-F238E27FC236}">
              <a16:creationId xmlns:a16="http://schemas.microsoft.com/office/drawing/2014/main" id="{3426B36E-5735-40DF-A88F-CACD2710F280}"/>
            </a:ext>
          </a:extLst>
        </xdr:cNvPr>
        <xdr:cNvSpPr txBox="1"/>
      </xdr:nvSpPr>
      <xdr:spPr>
        <a:xfrm>
          <a:off x="161100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99077</xdr:rowOff>
    </xdr:from>
    <xdr:ext cx="405111" cy="259045"/>
    <xdr:sp macro="" textlink="">
      <xdr:nvSpPr>
        <xdr:cNvPr id="319" name="n_4mainValue【福祉施設】&#10;有形固定資産減価償却率">
          <a:extLst>
            <a:ext uri="{FF2B5EF4-FFF2-40B4-BE49-F238E27FC236}">
              <a16:creationId xmlns:a16="http://schemas.microsoft.com/office/drawing/2014/main" id="{6FA54DEC-AE30-4BF5-A771-5CDAD3000362}"/>
            </a:ext>
          </a:extLst>
        </xdr:cNvPr>
        <xdr:cNvSpPr txBox="1"/>
      </xdr:nvSpPr>
      <xdr:spPr>
        <a:xfrm>
          <a:off x="83630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C44CEB0-77C5-4416-BB3A-2479C4C715E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F4345BF-3D9E-4A42-93F2-C67FEBC3E68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55B0C9E-5D5E-4069-B944-6EDDF21B70F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6473487-693D-4678-A249-2972473F4F7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518E100-F003-41B1-995C-8CC6EE38E23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FF1D3EF-9ECE-4939-B6FF-566E78F14A4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BD3B825-C43F-4994-854E-5D70BA975609}"/>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2E7217BD-CFF5-4588-9F61-9BE7B98A242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1108D3C-BB12-4B29-A191-AD9DAA1F1B7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0E9AD6D-D8C7-427B-80DF-E5774289BE3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9E218AD-27ED-4B5E-89FC-1931732CB1F4}"/>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5931E0A5-78A1-4CAA-9B9C-545E42257A8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174B62C-5442-47E8-AE1A-494FF8DD100E}"/>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9B61533-41FF-449D-ADC7-CFF963E10EB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F61A30FE-C545-4A9D-BA79-8D7C938D998A}"/>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F20D9DB-82AC-4554-8584-334BB26EE6F9}"/>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8CCBBA2-1484-40C8-993A-5B02CB188FB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1960C74-0BFB-4060-B5BC-CBC019907007}"/>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CDC6238-F01A-4EC1-8858-2E140769B7C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67F2C5C-4AA9-48E9-B682-A77105D4162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FE6E033-84B3-4088-9023-4DA5219EE0E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EF74ADAE-83DB-4063-B254-EFF85788F53E}"/>
            </a:ext>
          </a:extLst>
        </xdr:cNvPr>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433CCEBE-2B7F-4853-B5D1-D493F585E115}"/>
            </a:ext>
          </a:extLst>
        </xdr:cNvPr>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AAF5DB48-BC8E-4EDA-8460-80C6B1E69F96}"/>
            </a:ext>
          </a:extLst>
        </xdr:cNvPr>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9244CDAF-7BA5-4149-B1D2-AF5067D719BF}"/>
            </a:ext>
          </a:extLst>
        </xdr:cNvPr>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373A16C4-26EF-4C4C-8431-FB7D57837C89}"/>
            </a:ext>
          </a:extLst>
        </xdr:cNvPr>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6BF2F93-F405-43A1-AA6D-80915EE7744D}"/>
            </a:ext>
          </a:extLst>
        </xdr:cNvPr>
        <xdr:cNvSpPr txBox="1"/>
      </xdr:nvSpPr>
      <xdr:spPr>
        <a:xfrm>
          <a:off x="925830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40BFB494-9C79-45D9-8604-DAF2DC58B372}"/>
            </a:ext>
          </a:extLst>
        </xdr:cNvPr>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3A51A8B-C4D4-449D-84C0-8F8375954CBB}"/>
            </a:ext>
          </a:extLst>
        </xdr:cNvPr>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03F5ABC7-47AD-4CBB-A51E-2526FA4CE0B8}"/>
            </a:ext>
          </a:extLst>
        </xdr:cNvPr>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CFA7B0B7-90D8-4297-9B3D-C5DA209CC81B}"/>
            </a:ext>
          </a:extLst>
        </xdr:cNvPr>
        <xdr:cNvSpPr/>
      </xdr:nvSpPr>
      <xdr:spPr>
        <a:xfrm>
          <a:off x="68732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1" name="フローチャート: 判断 350">
          <a:extLst>
            <a:ext uri="{FF2B5EF4-FFF2-40B4-BE49-F238E27FC236}">
              <a16:creationId xmlns:a16="http://schemas.microsoft.com/office/drawing/2014/main" id="{3C835BF9-CBCF-48A9-B8EA-829A05078716}"/>
            </a:ext>
          </a:extLst>
        </xdr:cNvPr>
        <xdr:cNvSpPr/>
      </xdr:nvSpPr>
      <xdr:spPr>
        <a:xfrm>
          <a:off x="6098540" y="14068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23C9A32-34DE-471D-BABA-7EE1D449248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5ACACC-0D20-401C-A860-93D23D77584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C952F29-CC41-4222-AE77-A1252028532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2C66E8B-2F52-4850-A934-6F71F731212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2831C6A-0F5D-443C-A3E4-7315321D84D1}"/>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71882</xdr:rowOff>
    </xdr:from>
    <xdr:to>
      <xdr:col>55</xdr:col>
      <xdr:colOff>50800</xdr:colOff>
      <xdr:row>86</xdr:row>
      <xdr:rowOff>2032</xdr:rowOff>
    </xdr:to>
    <xdr:sp macro="" textlink="">
      <xdr:nvSpPr>
        <xdr:cNvPr id="357" name="楕円 356">
          <a:extLst>
            <a:ext uri="{FF2B5EF4-FFF2-40B4-BE49-F238E27FC236}">
              <a16:creationId xmlns:a16="http://schemas.microsoft.com/office/drawing/2014/main" id="{635E94FC-A3FA-4A4F-B393-D9BD70C3B15F}"/>
            </a:ext>
          </a:extLst>
        </xdr:cNvPr>
        <xdr:cNvSpPr/>
      </xdr:nvSpPr>
      <xdr:spPr>
        <a:xfrm>
          <a:off x="9192260" y="143212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158259</xdr:rowOff>
    </xdr:from>
    <xdr:ext cx="469744" cy="259045"/>
    <xdr:sp macro="" textlink="">
      <xdr:nvSpPr>
        <xdr:cNvPr id="358" name="【福祉施設】&#10;一人当たり面積該当値テキスト">
          <a:extLst>
            <a:ext uri="{FF2B5EF4-FFF2-40B4-BE49-F238E27FC236}">
              <a16:creationId xmlns:a16="http://schemas.microsoft.com/office/drawing/2014/main" id="{9AA45F7E-6E99-4935-8328-C3704E0C021A}"/>
            </a:ext>
          </a:extLst>
        </xdr:cNvPr>
        <xdr:cNvSpPr txBox="1"/>
      </xdr:nvSpPr>
      <xdr:spPr>
        <a:xfrm>
          <a:off x="9258300" y="1424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359" name="楕円 358">
          <a:extLst>
            <a:ext uri="{FF2B5EF4-FFF2-40B4-BE49-F238E27FC236}">
              <a16:creationId xmlns:a16="http://schemas.microsoft.com/office/drawing/2014/main" id="{77AB6881-C789-4AD6-A678-6D5D32134E51}"/>
            </a:ext>
          </a:extLst>
        </xdr:cNvPr>
        <xdr:cNvSpPr/>
      </xdr:nvSpPr>
      <xdr:spPr>
        <a:xfrm>
          <a:off x="8445500" y="1432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122682</xdr:rowOff>
    </xdr:from>
    <xdr:to>
      <xdr:col>55</xdr:col>
      <xdr:colOff>0</xdr:colOff>
      <xdr:row>85</xdr:row>
      <xdr:rowOff>122682</xdr:rowOff>
    </xdr:to>
    <xdr:cxnSp macro="">
      <xdr:nvCxnSpPr>
        <xdr:cNvPr id="360" name="直線コネクタ 359">
          <a:extLst>
            <a:ext uri="{FF2B5EF4-FFF2-40B4-BE49-F238E27FC236}">
              <a16:creationId xmlns:a16="http://schemas.microsoft.com/office/drawing/2014/main" id="{91B67AAC-F9B3-4B28-AAFA-426FF39F718F}"/>
            </a:ext>
          </a:extLst>
        </xdr:cNvPr>
        <xdr:cNvCxnSpPr/>
      </xdr:nvCxnSpPr>
      <xdr:spPr>
        <a:xfrm>
          <a:off x="8496300" y="1437208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74168</xdr:rowOff>
    </xdr:from>
    <xdr:to>
      <xdr:col>46</xdr:col>
      <xdr:colOff>38100</xdr:colOff>
      <xdr:row>86</xdr:row>
      <xdr:rowOff>4318</xdr:rowOff>
    </xdr:to>
    <xdr:sp macro="" textlink="">
      <xdr:nvSpPr>
        <xdr:cNvPr id="361" name="楕円 360">
          <a:extLst>
            <a:ext uri="{FF2B5EF4-FFF2-40B4-BE49-F238E27FC236}">
              <a16:creationId xmlns:a16="http://schemas.microsoft.com/office/drawing/2014/main" id="{AFCD6E0A-FEB3-4401-8900-B1D8E43D2EB7}"/>
            </a:ext>
          </a:extLst>
        </xdr:cNvPr>
        <xdr:cNvSpPr/>
      </xdr:nvSpPr>
      <xdr:spPr>
        <a:xfrm>
          <a:off x="7670800" y="1432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124968</xdr:rowOff>
    </xdr:to>
    <xdr:cxnSp macro="">
      <xdr:nvCxnSpPr>
        <xdr:cNvPr id="362" name="直線コネクタ 361">
          <a:extLst>
            <a:ext uri="{FF2B5EF4-FFF2-40B4-BE49-F238E27FC236}">
              <a16:creationId xmlns:a16="http://schemas.microsoft.com/office/drawing/2014/main" id="{A6B87BFC-5BE6-4DEA-BB22-E9FDC7A97648}"/>
            </a:ext>
          </a:extLst>
        </xdr:cNvPr>
        <xdr:cNvCxnSpPr/>
      </xdr:nvCxnSpPr>
      <xdr:spPr>
        <a:xfrm flipV="1">
          <a:off x="7713980" y="1437208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74168</xdr:rowOff>
    </xdr:from>
    <xdr:to>
      <xdr:col>41</xdr:col>
      <xdr:colOff>101600</xdr:colOff>
      <xdr:row>86</xdr:row>
      <xdr:rowOff>4318</xdr:rowOff>
    </xdr:to>
    <xdr:sp macro="" textlink="">
      <xdr:nvSpPr>
        <xdr:cNvPr id="363" name="楕円 362">
          <a:extLst>
            <a:ext uri="{FF2B5EF4-FFF2-40B4-BE49-F238E27FC236}">
              <a16:creationId xmlns:a16="http://schemas.microsoft.com/office/drawing/2014/main" id="{9D071843-FA00-4A73-B6BE-E18DE4E76FA9}"/>
            </a:ext>
          </a:extLst>
        </xdr:cNvPr>
        <xdr:cNvSpPr/>
      </xdr:nvSpPr>
      <xdr:spPr>
        <a:xfrm>
          <a:off x="6873240" y="14323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124968</xdr:rowOff>
    </xdr:from>
    <xdr:to>
      <xdr:col>45</xdr:col>
      <xdr:colOff>177800</xdr:colOff>
      <xdr:row>85</xdr:row>
      <xdr:rowOff>124968</xdr:rowOff>
    </xdr:to>
    <xdr:cxnSp macro="">
      <xdr:nvCxnSpPr>
        <xdr:cNvPr id="364" name="直線コネクタ 363">
          <a:extLst>
            <a:ext uri="{FF2B5EF4-FFF2-40B4-BE49-F238E27FC236}">
              <a16:creationId xmlns:a16="http://schemas.microsoft.com/office/drawing/2014/main" id="{C458A17E-0E25-4341-B9E4-8223919B3619}"/>
            </a:ext>
          </a:extLst>
        </xdr:cNvPr>
        <xdr:cNvCxnSpPr/>
      </xdr:nvCxnSpPr>
      <xdr:spPr>
        <a:xfrm>
          <a:off x="6924040" y="143743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76454</xdr:rowOff>
    </xdr:from>
    <xdr:to>
      <xdr:col>36</xdr:col>
      <xdr:colOff>165100</xdr:colOff>
      <xdr:row>86</xdr:row>
      <xdr:rowOff>6604</xdr:rowOff>
    </xdr:to>
    <xdr:sp macro="" textlink="">
      <xdr:nvSpPr>
        <xdr:cNvPr id="365" name="楕円 364">
          <a:extLst>
            <a:ext uri="{FF2B5EF4-FFF2-40B4-BE49-F238E27FC236}">
              <a16:creationId xmlns:a16="http://schemas.microsoft.com/office/drawing/2014/main" id="{1316E455-BCAD-4F87-AD08-3DC1B12FE630}"/>
            </a:ext>
          </a:extLst>
        </xdr:cNvPr>
        <xdr:cNvSpPr/>
      </xdr:nvSpPr>
      <xdr:spPr>
        <a:xfrm>
          <a:off x="6098540" y="14325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124968</xdr:rowOff>
    </xdr:from>
    <xdr:to>
      <xdr:col>41</xdr:col>
      <xdr:colOff>50800</xdr:colOff>
      <xdr:row>85</xdr:row>
      <xdr:rowOff>127254</xdr:rowOff>
    </xdr:to>
    <xdr:cxnSp macro="">
      <xdr:nvCxnSpPr>
        <xdr:cNvPr id="366" name="直線コネクタ 365">
          <a:extLst>
            <a:ext uri="{FF2B5EF4-FFF2-40B4-BE49-F238E27FC236}">
              <a16:creationId xmlns:a16="http://schemas.microsoft.com/office/drawing/2014/main" id="{94B3DC50-AB54-4AF4-82AA-4EDA9BE393BE}"/>
            </a:ext>
          </a:extLst>
        </xdr:cNvPr>
        <xdr:cNvCxnSpPr/>
      </xdr:nvCxnSpPr>
      <xdr:spPr>
        <a:xfrm flipV="1">
          <a:off x="6149340" y="1437436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D151195F-0E78-44DD-AABF-3C184AB0C4EF}"/>
            </a:ext>
          </a:extLst>
        </xdr:cNvPr>
        <xdr:cNvSpPr txBox="1"/>
      </xdr:nvSpPr>
      <xdr:spPr>
        <a:xfrm>
          <a:off x="8271587" y="1384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5894A733-4C72-4210-81AB-80151D409222}"/>
            </a:ext>
          </a:extLst>
        </xdr:cNvPr>
        <xdr:cNvSpPr txBox="1"/>
      </xdr:nvSpPr>
      <xdr:spPr>
        <a:xfrm>
          <a:off x="7509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8C721C6F-A2E0-443B-AEF5-923F496CA53E}"/>
            </a:ext>
          </a:extLst>
        </xdr:cNvPr>
        <xdr:cNvSpPr txBox="1"/>
      </xdr:nvSpPr>
      <xdr:spPr>
        <a:xfrm>
          <a:off x="671202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0" name="n_4aveValue【福祉施設】&#10;一人当たり面積">
          <a:extLst>
            <a:ext uri="{FF2B5EF4-FFF2-40B4-BE49-F238E27FC236}">
              <a16:creationId xmlns:a16="http://schemas.microsoft.com/office/drawing/2014/main" id="{F1E98A91-84E4-4149-8AAB-F4DA00DB8708}"/>
            </a:ext>
          </a:extLst>
        </xdr:cNvPr>
        <xdr:cNvSpPr txBox="1"/>
      </xdr:nvSpPr>
      <xdr:spPr>
        <a:xfrm>
          <a:off x="5937327"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371" name="n_1mainValue【福祉施設】&#10;一人当たり面積">
          <a:extLst>
            <a:ext uri="{FF2B5EF4-FFF2-40B4-BE49-F238E27FC236}">
              <a16:creationId xmlns:a16="http://schemas.microsoft.com/office/drawing/2014/main" id="{BD21666E-62C2-4810-B614-4B9DC3A119D5}"/>
            </a:ext>
          </a:extLst>
        </xdr:cNvPr>
        <xdr:cNvSpPr txBox="1"/>
      </xdr:nvSpPr>
      <xdr:spPr>
        <a:xfrm>
          <a:off x="827158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166895</xdr:rowOff>
    </xdr:from>
    <xdr:ext cx="469744" cy="259045"/>
    <xdr:sp macro="" textlink="">
      <xdr:nvSpPr>
        <xdr:cNvPr id="372" name="n_2mainValue【福祉施設】&#10;一人当たり面積">
          <a:extLst>
            <a:ext uri="{FF2B5EF4-FFF2-40B4-BE49-F238E27FC236}">
              <a16:creationId xmlns:a16="http://schemas.microsoft.com/office/drawing/2014/main" id="{CB018BE7-11DC-472D-83B1-0F371A9968A0}"/>
            </a:ext>
          </a:extLst>
        </xdr:cNvPr>
        <xdr:cNvSpPr txBox="1"/>
      </xdr:nvSpPr>
      <xdr:spPr>
        <a:xfrm>
          <a:off x="7509587" y="144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166895</xdr:rowOff>
    </xdr:from>
    <xdr:ext cx="469744" cy="259045"/>
    <xdr:sp macro="" textlink="">
      <xdr:nvSpPr>
        <xdr:cNvPr id="373" name="n_3mainValue【福祉施設】&#10;一人当たり面積">
          <a:extLst>
            <a:ext uri="{FF2B5EF4-FFF2-40B4-BE49-F238E27FC236}">
              <a16:creationId xmlns:a16="http://schemas.microsoft.com/office/drawing/2014/main" id="{7C1B6A71-50F9-43F4-BF45-01C2700D07E7}"/>
            </a:ext>
          </a:extLst>
        </xdr:cNvPr>
        <xdr:cNvSpPr txBox="1"/>
      </xdr:nvSpPr>
      <xdr:spPr>
        <a:xfrm>
          <a:off x="6712027" y="1441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169181</xdr:rowOff>
    </xdr:from>
    <xdr:ext cx="469744" cy="259045"/>
    <xdr:sp macro="" textlink="">
      <xdr:nvSpPr>
        <xdr:cNvPr id="374" name="n_4mainValue【福祉施設】&#10;一人当たり面積">
          <a:extLst>
            <a:ext uri="{FF2B5EF4-FFF2-40B4-BE49-F238E27FC236}">
              <a16:creationId xmlns:a16="http://schemas.microsoft.com/office/drawing/2014/main" id="{E2B3F872-9537-4C63-810E-E3519F9C8A46}"/>
            </a:ext>
          </a:extLst>
        </xdr:cNvPr>
        <xdr:cNvSpPr txBox="1"/>
      </xdr:nvSpPr>
      <xdr:spPr>
        <a:xfrm>
          <a:off x="5937327" y="144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B05149E-798A-4963-8FD9-B8BDEC70A2A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DB5571C-C9A9-4F90-AB56-610C3BCB54B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545CC56-ED6D-40D3-B62D-01BF33ED756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84552C68-C0E1-4987-B5E8-B0EBA29340D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B4CAEE7-BBE4-4D49-87AF-5E989136A74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11130BA8-5F28-49AF-B900-7A7666F1E32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176698F-9A11-40C3-BBFA-DA1AD062661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7A5BCF9-55B6-4FFD-8D4F-F6A9B7EA000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5800AA6-75FF-4EDA-9A98-8EC57E03100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7430C41-F338-468F-8B60-BA1216DBD87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57AE837B-93C0-4A19-B5D7-CCECA0F8E8BF}"/>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F71943A8-D755-4E29-BC3E-13390C9EB4B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EF96D532-036D-4493-AB05-0822896AEDD3}"/>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5C4D174-EF8F-4118-911E-AAE07B340228}"/>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259DDCD3-455B-4265-BE01-58F31A99381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8AE21E3-1568-4E98-A36F-450A99B43BA5}"/>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DBB69D43-42BF-4649-9711-7062A8F2B476}"/>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6324B61F-E8CF-4A0E-81DE-30FE6DCFB8E1}"/>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1EAE21C-CF59-4311-8930-E840836CE8C5}"/>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B29113B0-FBAD-4116-9854-12223F51E0D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8BF9FAA3-DEA7-469B-AD81-4C0C09088E4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8BC2C34-CA9E-4A49-8C97-9E5543826DEC}"/>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1B7E610-5424-4C6A-99DE-2BE98EC180A7}"/>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D43EBAA-0BDA-4409-B782-3CBF2DD560D6}"/>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1CA9DA38-F8CF-4F4F-8BC6-66BF5E1B96D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7F3D60A0-8179-405E-BE96-BCA5C966A4D7}"/>
            </a:ext>
          </a:extLst>
        </xdr:cNvPr>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97761137-AC03-45A4-86EA-0BF7F1A53789}"/>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5603D6DC-6F84-4AA0-BA79-A422A6434513}"/>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72D1E7E0-C841-49E3-9549-0BB7CB02F2CF}"/>
            </a:ext>
          </a:extLst>
        </xdr:cNvPr>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0670DD9F-D33B-486C-9DDC-D087EAC9C3A0}"/>
            </a:ext>
          </a:extLst>
        </xdr:cNvPr>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2D1BC0AB-E5ED-40FC-8979-2B34BF7A49BB}"/>
            </a:ext>
          </a:extLst>
        </xdr:cNvPr>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04E9C3B1-51E5-49C1-B016-D35B9D7F4249}"/>
            </a:ext>
          </a:extLst>
        </xdr:cNvPr>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DD91E6C2-2806-498D-A10F-A3FA0FDDB524}"/>
            </a:ext>
          </a:extLst>
        </xdr:cNvPr>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279B8A28-6804-4268-9E94-FE690019A552}"/>
            </a:ext>
          </a:extLst>
        </xdr:cNvPr>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09" name="フローチャート: 判断 408">
          <a:extLst>
            <a:ext uri="{FF2B5EF4-FFF2-40B4-BE49-F238E27FC236}">
              <a16:creationId xmlns:a16="http://schemas.microsoft.com/office/drawing/2014/main" id="{D4C443A2-CCC7-42FD-80EA-67A3312C3400}"/>
            </a:ext>
          </a:extLst>
        </xdr:cNvPr>
        <xdr:cNvSpPr/>
      </xdr:nvSpPr>
      <xdr:spPr>
        <a:xfrm>
          <a:off x="173990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0" name="フローチャート: 判断 409">
          <a:extLst>
            <a:ext uri="{FF2B5EF4-FFF2-40B4-BE49-F238E27FC236}">
              <a16:creationId xmlns:a16="http://schemas.microsoft.com/office/drawing/2014/main" id="{E80894BB-5DED-4B93-A921-07B137E42B32}"/>
            </a:ext>
          </a:extLst>
        </xdr:cNvPr>
        <xdr:cNvSpPr/>
      </xdr:nvSpPr>
      <xdr:spPr>
        <a:xfrm>
          <a:off x="965200" y="17548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AB1648B-71ED-46EF-97CD-7EB900EE4A6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B7FF885-6CFE-401B-BFEA-3B44FF4D20F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0CA83EC-E087-43FA-A6D1-A17DE680986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191A8A6-A17A-4BEF-8386-70F3167FFC68}"/>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A446B2D-E3B5-4213-96F1-A03B2441CBA4}"/>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xdr:rowOff>
    </xdr:from>
    <xdr:to>
      <xdr:col>24</xdr:col>
      <xdr:colOff>114300</xdr:colOff>
      <xdr:row>107</xdr:row>
      <xdr:rowOff>115570</xdr:rowOff>
    </xdr:to>
    <xdr:sp macro="" textlink="">
      <xdr:nvSpPr>
        <xdr:cNvPr id="416" name="楕円 415">
          <a:extLst>
            <a:ext uri="{FF2B5EF4-FFF2-40B4-BE49-F238E27FC236}">
              <a16:creationId xmlns:a16="http://schemas.microsoft.com/office/drawing/2014/main" id="{99107195-57F5-4057-95B7-A7904A963EE7}"/>
            </a:ext>
          </a:extLst>
        </xdr:cNvPr>
        <xdr:cNvSpPr/>
      </xdr:nvSpPr>
      <xdr:spPr>
        <a:xfrm>
          <a:off x="403606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163847</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5F4B935C-BFB1-4298-987E-397C04EC144E}"/>
            </a:ext>
          </a:extLst>
        </xdr:cNvPr>
        <xdr:cNvSpPr txBox="1"/>
      </xdr:nvSpPr>
      <xdr:spPr>
        <a:xfrm>
          <a:off x="4124960"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139700</xdr:rowOff>
    </xdr:from>
    <xdr:to>
      <xdr:col>20</xdr:col>
      <xdr:colOff>38100</xdr:colOff>
      <xdr:row>107</xdr:row>
      <xdr:rowOff>69850</xdr:rowOff>
    </xdr:to>
    <xdr:sp macro="" textlink="">
      <xdr:nvSpPr>
        <xdr:cNvPr id="418" name="楕円 417">
          <a:extLst>
            <a:ext uri="{FF2B5EF4-FFF2-40B4-BE49-F238E27FC236}">
              <a16:creationId xmlns:a16="http://schemas.microsoft.com/office/drawing/2014/main" id="{6C8CDCB4-C911-47D6-9B16-6F9F9F3FF4D8}"/>
            </a:ext>
          </a:extLst>
        </xdr:cNvPr>
        <xdr:cNvSpPr/>
      </xdr:nvSpPr>
      <xdr:spPr>
        <a:xfrm>
          <a:off x="3312160" y="1790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19050</xdr:rowOff>
    </xdr:from>
    <xdr:to>
      <xdr:col>24</xdr:col>
      <xdr:colOff>63500</xdr:colOff>
      <xdr:row>107</xdr:row>
      <xdr:rowOff>64770</xdr:rowOff>
    </xdr:to>
    <xdr:cxnSp macro="">
      <xdr:nvCxnSpPr>
        <xdr:cNvPr id="419" name="直線コネクタ 418">
          <a:extLst>
            <a:ext uri="{FF2B5EF4-FFF2-40B4-BE49-F238E27FC236}">
              <a16:creationId xmlns:a16="http://schemas.microsoft.com/office/drawing/2014/main" id="{6CFE54D1-537F-4E88-9C78-7FB2BFE703AA}"/>
            </a:ext>
          </a:extLst>
        </xdr:cNvPr>
        <xdr:cNvCxnSpPr/>
      </xdr:nvCxnSpPr>
      <xdr:spPr>
        <a:xfrm>
          <a:off x="3355340" y="17956530"/>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116839</xdr:rowOff>
    </xdr:from>
    <xdr:to>
      <xdr:col>15</xdr:col>
      <xdr:colOff>101600</xdr:colOff>
      <xdr:row>107</xdr:row>
      <xdr:rowOff>46989</xdr:rowOff>
    </xdr:to>
    <xdr:sp macro="" textlink="">
      <xdr:nvSpPr>
        <xdr:cNvPr id="420" name="楕円 419">
          <a:extLst>
            <a:ext uri="{FF2B5EF4-FFF2-40B4-BE49-F238E27FC236}">
              <a16:creationId xmlns:a16="http://schemas.microsoft.com/office/drawing/2014/main" id="{B7E6F6E3-9A48-4C0C-94EF-36A30AE3F4BC}"/>
            </a:ext>
          </a:extLst>
        </xdr:cNvPr>
        <xdr:cNvSpPr/>
      </xdr:nvSpPr>
      <xdr:spPr>
        <a:xfrm>
          <a:off x="251460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167639</xdr:rowOff>
    </xdr:from>
    <xdr:to>
      <xdr:col>19</xdr:col>
      <xdr:colOff>177800</xdr:colOff>
      <xdr:row>107</xdr:row>
      <xdr:rowOff>19050</xdr:rowOff>
    </xdr:to>
    <xdr:cxnSp macro="">
      <xdr:nvCxnSpPr>
        <xdr:cNvPr id="421" name="直線コネクタ 420">
          <a:extLst>
            <a:ext uri="{FF2B5EF4-FFF2-40B4-BE49-F238E27FC236}">
              <a16:creationId xmlns:a16="http://schemas.microsoft.com/office/drawing/2014/main" id="{7112068C-7230-47D0-8C81-9E6F7C3C569C}"/>
            </a:ext>
          </a:extLst>
        </xdr:cNvPr>
        <xdr:cNvCxnSpPr/>
      </xdr:nvCxnSpPr>
      <xdr:spPr>
        <a:xfrm>
          <a:off x="2565400" y="17937479"/>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22" name="楕円 421">
          <a:extLst>
            <a:ext uri="{FF2B5EF4-FFF2-40B4-BE49-F238E27FC236}">
              <a16:creationId xmlns:a16="http://schemas.microsoft.com/office/drawing/2014/main" id="{89DB82D9-AE2C-4736-AB4C-C1F160B8C247}"/>
            </a:ext>
          </a:extLst>
        </xdr:cNvPr>
        <xdr:cNvSpPr/>
      </xdr:nvSpPr>
      <xdr:spPr>
        <a:xfrm>
          <a:off x="17399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106</xdr:row>
      <xdr:rowOff>167639</xdr:rowOff>
    </xdr:to>
    <xdr:cxnSp macro="">
      <xdr:nvCxnSpPr>
        <xdr:cNvPr id="423" name="直線コネクタ 422">
          <a:extLst>
            <a:ext uri="{FF2B5EF4-FFF2-40B4-BE49-F238E27FC236}">
              <a16:creationId xmlns:a16="http://schemas.microsoft.com/office/drawing/2014/main" id="{27BEAAC5-51D2-4918-BC1F-43B049EA3CED}"/>
            </a:ext>
          </a:extLst>
        </xdr:cNvPr>
        <xdr:cNvCxnSpPr/>
      </xdr:nvCxnSpPr>
      <xdr:spPr>
        <a:xfrm>
          <a:off x="1790700" y="17914620"/>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71120</xdr:rowOff>
    </xdr:from>
    <xdr:to>
      <xdr:col>6</xdr:col>
      <xdr:colOff>38100</xdr:colOff>
      <xdr:row>107</xdr:row>
      <xdr:rowOff>1270</xdr:rowOff>
    </xdr:to>
    <xdr:sp macro="" textlink="">
      <xdr:nvSpPr>
        <xdr:cNvPr id="424" name="楕円 423">
          <a:extLst>
            <a:ext uri="{FF2B5EF4-FFF2-40B4-BE49-F238E27FC236}">
              <a16:creationId xmlns:a16="http://schemas.microsoft.com/office/drawing/2014/main" id="{299FB7D9-5700-4E21-8279-45D570BD499D}"/>
            </a:ext>
          </a:extLst>
        </xdr:cNvPr>
        <xdr:cNvSpPr/>
      </xdr:nvSpPr>
      <xdr:spPr>
        <a:xfrm>
          <a:off x="96520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121920</xdr:rowOff>
    </xdr:from>
    <xdr:to>
      <xdr:col>10</xdr:col>
      <xdr:colOff>114300</xdr:colOff>
      <xdr:row>106</xdr:row>
      <xdr:rowOff>144780</xdr:rowOff>
    </xdr:to>
    <xdr:cxnSp macro="">
      <xdr:nvCxnSpPr>
        <xdr:cNvPr id="425" name="直線コネクタ 424">
          <a:extLst>
            <a:ext uri="{FF2B5EF4-FFF2-40B4-BE49-F238E27FC236}">
              <a16:creationId xmlns:a16="http://schemas.microsoft.com/office/drawing/2014/main" id="{6CCCFB8F-D99F-445B-8D0A-756FC59D70A0}"/>
            </a:ext>
          </a:extLst>
        </xdr:cNvPr>
        <xdr:cNvCxnSpPr/>
      </xdr:nvCxnSpPr>
      <xdr:spPr>
        <a:xfrm>
          <a:off x="1008380" y="178917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577B6913-CEA0-43D6-BA60-44308210ADC9}"/>
            </a:ext>
          </a:extLst>
        </xdr:cNvPr>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5A3EBD26-453B-40A3-901A-299E1F4E63C6}"/>
            </a:ext>
          </a:extLst>
        </xdr:cNvPr>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28" name="n_3aveValue【市民会館】&#10;有形固定資産減価償却率">
          <a:extLst>
            <a:ext uri="{FF2B5EF4-FFF2-40B4-BE49-F238E27FC236}">
              <a16:creationId xmlns:a16="http://schemas.microsoft.com/office/drawing/2014/main" id="{5837A5D9-D195-42FD-8904-54D27B917333}"/>
            </a:ext>
          </a:extLst>
        </xdr:cNvPr>
        <xdr:cNvSpPr txBox="1"/>
      </xdr:nvSpPr>
      <xdr:spPr>
        <a:xfrm>
          <a:off x="161100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29" name="n_4aveValue【市民会館】&#10;有形固定資産減価償却率">
          <a:extLst>
            <a:ext uri="{FF2B5EF4-FFF2-40B4-BE49-F238E27FC236}">
              <a16:creationId xmlns:a16="http://schemas.microsoft.com/office/drawing/2014/main" id="{99728E77-20FF-4A6F-9B82-D448A8B66ED9}"/>
            </a:ext>
          </a:extLst>
        </xdr:cNvPr>
        <xdr:cNvSpPr txBox="1"/>
      </xdr:nvSpPr>
      <xdr:spPr>
        <a:xfrm>
          <a:off x="836304" y="1732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60977</xdr:rowOff>
    </xdr:from>
    <xdr:ext cx="405111" cy="259045"/>
    <xdr:sp macro="" textlink="">
      <xdr:nvSpPr>
        <xdr:cNvPr id="430" name="n_1mainValue【市民会館】&#10;有形固定資産減価償却率">
          <a:extLst>
            <a:ext uri="{FF2B5EF4-FFF2-40B4-BE49-F238E27FC236}">
              <a16:creationId xmlns:a16="http://schemas.microsoft.com/office/drawing/2014/main" id="{99BDFAE4-C08E-457C-AEC3-91D9615291F5}"/>
            </a:ext>
          </a:extLst>
        </xdr:cNvPr>
        <xdr:cNvSpPr txBox="1"/>
      </xdr:nvSpPr>
      <xdr:spPr>
        <a:xfrm>
          <a:off x="317056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38116</xdr:rowOff>
    </xdr:from>
    <xdr:ext cx="405111" cy="259045"/>
    <xdr:sp macro="" textlink="">
      <xdr:nvSpPr>
        <xdr:cNvPr id="431" name="n_2mainValue【市民会館】&#10;有形固定資産減価償却率">
          <a:extLst>
            <a:ext uri="{FF2B5EF4-FFF2-40B4-BE49-F238E27FC236}">
              <a16:creationId xmlns:a16="http://schemas.microsoft.com/office/drawing/2014/main" id="{BD133C11-BEEA-4704-B3FB-63E03B1573FA}"/>
            </a:ext>
          </a:extLst>
        </xdr:cNvPr>
        <xdr:cNvSpPr txBox="1"/>
      </xdr:nvSpPr>
      <xdr:spPr>
        <a:xfrm>
          <a:off x="238570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32" name="n_3mainValue【市民会館】&#10;有形固定資産減価償却率">
          <a:extLst>
            <a:ext uri="{FF2B5EF4-FFF2-40B4-BE49-F238E27FC236}">
              <a16:creationId xmlns:a16="http://schemas.microsoft.com/office/drawing/2014/main" id="{69B99E04-15FE-463A-AC4A-38A6FB2A8EB9}"/>
            </a:ext>
          </a:extLst>
        </xdr:cNvPr>
        <xdr:cNvSpPr txBox="1"/>
      </xdr:nvSpPr>
      <xdr:spPr>
        <a:xfrm>
          <a:off x="16110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163847</xdr:rowOff>
    </xdr:from>
    <xdr:ext cx="405111" cy="259045"/>
    <xdr:sp macro="" textlink="">
      <xdr:nvSpPr>
        <xdr:cNvPr id="433" name="n_4mainValue【市民会館】&#10;有形固定資産減価償却率">
          <a:extLst>
            <a:ext uri="{FF2B5EF4-FFF2-40B4-BE49-F238E27FC236}">
              <a16:creationId xmlns:a16="http://schemas.microsoft.com/office/drawing/2014/main" id="{1A409052-E616-4227-9553-3F87F4C00200}"/>
            </a:ext>
          </a:extLst>
        </xdr:cNvPr>
        <xdr:cNvSpPr txBox="1"/>
      </xdr:nvSpPr>
      <xdr:spPr>
        <a:xfrm>
          <a:off x="836304" y="1793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FDB7E10-6793-49D4-806D-0BD62E8ADEE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BC5E865-423C-430E-A68E-7A55536D09D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EC446CAB-1ECD-4D4E-9B58-0D1DB694827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11858D6B-DF64-41D4-8282-71DCE44EB75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7917FE2-9EE8-4706-83CA-1D6A989875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BAB61C2-464D-4F9A-82F8-771A2DC1F35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F8E48448-D674-46F2-A481-B0D703F29FB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902AFAFE-0C3A-4BE8-B335-C7FE9B48EE8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EF1EE613-C882-4216-AD72-437DFC607891}"/>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100504D3-176C-4032-A0FD-13403F8C740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411770F8-819F-4445-9660-F40F0D7B57DA}"/>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054BCFF-3872-48F3-84BC-12888812F9AF}"/>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3FD55E75-50A9-4468-97D3-BAFA33A9A97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83FD3B5-2B0A-4D75-996A-CC1C2A845473}"/>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2DB72571-8A71-470D-8C33-E20C3E9E03D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4F31C01-FC33-485B-934C-72E75BE9BBE5}"/>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74E98AF9-F6C3-4379-BBFE-2ADB8B7A72F2}"/>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D1B4C21B-3F7C-4185-AC3B-73EF7BEDCE22}"/>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4AD94BFA-35CE-4F35-9F94-B0AD86EC155D}"/>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810841F-9D76-46F2-9031-E3DD15DB8298}"/>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5A4CD2E-3D71-4E5A-A70C-8E8E353575C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32F3E69A-FD55-4661-8697-FFF24A2E1FB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D4D7C00-BEFD-451F-BEB3-5B832FDE9E2D}"/>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E720D67A-112D-4C05-9E91-D2D390D72009}"/>
            </a:ext>
          </a:extLst>
        </xdr:cNvPr>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4F35E2CE-41AF-4565-AE26-ABD09A30FDB2}"/>
            </a:ext>
          </a:extLst>
        </xdr:cNvPr>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9210E4DB-72FD-4400-AD9A-44E8FD8F10C8}"/>
            </a:ext>
          </a:extLst>
        </xdr:cNvPr>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F086ED33-5FCA-445A-95A1-73FD6E8AADA6}"/>
            </a:ext>
          </a:extLst>
        </xdr:cNvPr>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9F5BC83D-6497-4170-B1F4-78C035CB3F4C}"/>
            </a:ext>
          </a:extLst>
        </xdr:cNvPr>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1B6ABF07-CC2B-4AFA-9D44-2911E5B85BF2}"/>
            </a:ext>
          </a:extLst>
        </xdr:cNvPr>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63B877B7-10F8-4D85-9A1B-98557912FB7A}"/>
            </a:ext>
          </a:extLst>
        </xdr:cNvPr>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6DDE9C91-1C93-4180-9B43-0E87C225E56B}"/>
            </a:ext>
          </a:extLst>
        </xdr:cNvPr>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DEFDA7BC-BFD8-4A97-B9A9-E65F5C237E90}"/>
            </a:ext>
          </a:extLst>
        </xdr:cNvPr>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66" name="フローチャート: 判断 465">
          <a:extLst>
            <a:ext uri="{FF2B5EF4-FFF2-40B4-BE49-F238E27FC236}">
              <a16:creationId xmlns:a16="http://schemas.microsoft.com/office/drawing/2014/main" id="{D7C36660-0D67-49CF-BB13-6793FACD35A5}"/>
            </a:ext>
          </a:extLst>
        </xdr:cNvPr>
        <xdr:cNvSpPr/>
      </xdr:nvSpPr>
      <xdr:spPr>
        <a:xfrm>
          <a:off x="6873240" y="17856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A6528C8E-9AC1-4958-A62F-D347D716E1AF}"/>
            </a:ext>
          </a:extLst>
        </xdr:cNvPr>
        <xdr:cNvSpPr/>
      </xdr:nvSpPr>
      <xdr:spPr>
        <a:xfrm>
          <a:off x="6098540" y="1787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FB0EEBA-FEFE-4B84-96F2-00048A60C7C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FC115B1-B681-4752-BBAE-DEEC2463DDD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01E2108-AAB0-4E1D-AA74-5428E96F1EE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554DE73-71C4-4EF6-801C-2A7D70329C5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8F49837-F66A-45CE-8144-EBCA8902FED3}"/>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73025</xdr:rowOff>
    </xdr:from>
    <xdr:to>
      <xdr:col>55</xdr:col>
      <xdr:colOff>50800</xdr:colOff>
      <xdr:row>109</xdr:row>
      <xdr:rowOff>3175</xdr:rowOff>
    </xdr:to>
    <xdr:sp macro="" textlink="">
      <xdr:nvSpPr>
        <xdr:cNvPr id="473" name="楕円 472">
          <a:extLst>
            <a:ext uri="{FF2B5EF4-FFF2-40B4-BE49-F238E27FC236}">
              <a16:creationId xmlns:a16="http://schemas.microsoft.com/office/drawing/2014/main" id="{E4266756-8B58-44BE-95C8-4A4AA34278FD}"/>
            </a:ext>
          </a:extLst>
        </xdr:cNvPr>
        <xdr:cNvSpPr/>
      </xdr:nvSpPr>
      <xdr:spPr>
        <a:xfrm>
          <a:off x="9192260" y="18178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159402</xdr:rowOff>
    </xdr:from>
    <xdr:ext cx="469744" cy="259045"/>
    <xdr:sp macro="" textlink="">
      <xdr:nvSpPr>
        <xdr:cNvPr id="474" name="【市民会館】&#10;一人当たり面積該当値テキスト">
          <a:extLst>
            <a:ext uri="{FF2B5EF4-FFF2-40B4-BE49-F238E27FC236}">
              <a16:creationId xmlns:a16="http://schemas.microsoft.com/office/drawing/2014/main" id="{37DCE99D-539B-43CE-A5C9-43A430AA8B0C}"/>
            </a:ext>
          </a:extLst>
        </xdr:cNvPr>
        <xdr:cNvSpPr txBox="1"/>
      </xdr:nvSpPr>
      <xdr:spPr>
        <a:xfrm>
          <a:off x="9258300" y="1809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71120</xdr:rowOff>
    </xdr:from>
    <xdr:to>
      <xdr:col>50</xdr:col>
      <xdr:colOff>165100</xdr:colOff>
      <xdr:row>109</xdr:row>
      <xdr:rowOff>1270</xdr:rowOff>
    </xdr:to>
    <xdr:sp macro="" textlink="">
      <xdr:nvSpPr>
        <xdr:cNvPr id="475" name="楕円 474">
          <a:extLst>
            <a:ext uri="{FF2B5EF4-FFF2-40B4-BE49-F238E27FC236}">
              <a16:creationId xmlns:a16="http://schemas.microsoft.com/office/drawing/2014/main" id="{617261F0-CFBE-48A7-8CD8-84BA9A318EC6}"/>
            </a:ext>
          </a:extLst>
        </xdr:cNvPr>
        <xdr:cNvSpPr/>
      </xdr:nvSpPr>
      <xdr:spPr>
        <a:xfrm>
          <a:off x="8445500" y="1817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121920</xdr:rowOff>
    </xdr:from>
    <xdr:to>
      <xdr:col>55</xdr:col>
      <xdr:colOff>0</xdr:colOff>
      <xdr:row>108</xdr:row>
      <xdr:rowOff>123825</xdr:rowOff>
    </xdr:to>
    <xdr:cxnSp macro="">
      <xdr:nvCxnSpPr>
        <xdr:cNvPr id="476" name="直線コネクタ 475">
          <a:extLst>
            <a:ext uri="{FF2B5EF4-FFF2-40B4-BE49-F238E27FC236}">
              <a16:creationId xmlns:a16="http://schemas.microsoft.com/office/drawing/2014/main" id="{B301163C-87D3-4EB5-BD2C-0F1E152002F0}"/>
            </a:ext>
          </a:extLst>
        </xdr:cNvPr>
        <xdr:cNvCxnSpPr/>
      </xdr:nvCxnSpPr>
      <xdr:spPr>
        <a:xfrm>
          <a:off x="8496300" y="1822704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71120</xdr:rowOff>
    </xdr:from>
    <xdr:to>
      <xdr:col>46</xdr:col>
      <xdr:colOff>38100</xdr:colOff>
      <xdr:row>109</xdr:row>
      <xdr:rowOff>1270</xdr:rowOff>
    </xdr:to>
    <xdr:sp macro="" textlink="">
      <xdr:nvSpPr>
        <xdr:cNvPr id="477" name="楕円 476">
          <a:extLst>
            <a:ext uri="{FF2B5EF4-FFF2-40B4-BE49-F238E27FC236}">
              <a16:creationId xmlns:a16="http://schemas.microsoft.com/office/drawing/2014/main" id="{7AED9E13-E5C3-44F7-B52B-809DA8BFB882}"/>
            </a:ext>
          </a:extLst>
        </xdr:cNvPr>
        <xdr:cNvSpPr/>
      </xdr:nvSpPr>
      <xdr:spPr>
        <a:xfrm>
          <a:off x="7670800" y="1817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121920</xdr:rowOff>
    </xdr:from>
    <xdr:to>
      <xdr:col>50</xdr:col>
      <xdr:colOff>114300</xdr:colOff>
      <xdr:row>108</xdr:row>
      <xdr:rowOff>121920</xdr:rowOff>
    </xdr:to>
    <xdr:cxnSp macro="">
      <xdr:nvCxnSpPr>
        <xdr:cNvPr id="478" name="直線コネクタ 477">
          <a:extLst>
            <a:ext uri="{FF2B5EF4-FFF2-40B4-BE49-F238E27FC236}">
              <a16:creationId xmlns:a16="http://schemas.microsoft.com/office/drawing/2014/main" id="{E6646088-C7BF-4107-94E1-96D40187BF7E}"/>
            </a:ext>
          </a:extLst>
        </xdr:cNvPr>
        <xdr:cNvCxnSpPr/>
      </xdr:nvCxnSpPr>
      <xdr:spPr>
        <a:xfrm>
          <a:off x="7713980" y="182270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71120</xdr:rowOff>
    </xdr:from>
    <xdr:to>
      <xdr:col>41</xdr:col>
      <xdr:colOff>101600</xdr:colOff>
      <xdr:row>109</xdr:row>
      <xdr:rowOff>1270</xdr:rowOff>
    </xdr:to>
    <xdr:sp macro="" textlink="">
      <xdr:nvSpPr>
        <xdr:cNvPr id="479" name="楕円 478">
          <a:extLst>
            <a:ext uri="{FF2B5EF4-FFF2-40B4-BE49-F238E27FC236}">
              <a16:creationId xmlns:a16="http://schemas.microsoft.com/office/drawing/2014/main" id="{02DED0EA-D609-4044-B2F5-C9A60C5EFD82}"/>
            </a:ext>
          </a:extLst>
        </xdr:cNvPr>
        <xdr:cNvSpPr/>
      </xdr:nvSpPr>
      <xdr:spPr>
        <a:xfrm>
          <a:off x="6873240" y="1817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121920</xdr:rowOff>
    </xdr:from>
    <xdr:to>
      <xdr:col>45</xdr:col>
      <xdr:colOff>177800</xdr:colOff>
      <xdr:row>108</xdr:row>
      <xdr:rowOff>121920</xdr:rowOff>
    </xdr:to>
    <xdr:cxnSp macro="">
      <xdr:nvCxnSpPr>
        <xdr:cNvPr id="480" name="直線コネクタ 479">
          <a:extLst>
            <a:ext uri="{FF2B5EF4-FFF2-40B4-BE49-F238E27FC236}">
              <a16:creationId xmlns:a16="http://schemas.microsoft.com/office/drawing/2014/main" id="{4DD846C0-2611-488B-B2F4-C01410CAC700}"/>
            </a:ext>
          </a:extLst>
        </xdr:cNvPr>
        <xdr:cNvCxnSpPr/>
      </xdr:nvCxnSpPr>
      <xdr:spPr>
        <a:xfrm>
          <a:off x="6924040" y="1822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73025</xdr:rowOff>
    </xdr:from>
    <xdr:to>
      <xdr:col>36</xdr:col>
      <xdr:colOff>165100</xdr:colOff>
      <xdr:row>109</xdr:row>
      <xdr:rowOff>3175</xdr:rowOff>
    </xdr:to>
    <xdr:sp macro="" textlink="">
      <xdr:nvSpPr>
        <xdr:cNvPr id="481" name="楕円 480">
          <a:extLst>
            <a:ext uri="{FF2B5EF4-FFF2-40B4-BE49-F238E27FC236}">
              <a16:creationId xmlns:a16="http://schemas.microsoft.com/office/drawing/2014/main" id="{D7499B81-750B-4B38-8BEE-7AAF09700A06}"/>
            </a:ext>
          </a:extLst>
        </xdr:cNvPr>
        <xdr:cNvSpPr/>
      </xdr:nvSpPr>
      <xdr:spPr>
        <a:xfrm>
          <a:off x="6098540" y="1817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121920</xdr:rowOff>
    </xdr:from>
    <xdr:to>
      <xdr:col>41</xdr:col>
      <xdr:colOff>50800</xdr:colOff>
      <xdr:row>108</xdr:row>
      <xdr:rowOff>123825</xdr:rowOff>
    </xdr:to>
    <xdr:cxnSp macro="">
      <xdr:nvCxnSpPr>
        <xdr:cNvPr id="482" name="直線コネクタ 481">
          <a:extLst>
            <a:ext uri="{FF2B5EF4-FFF2-40B4-BE49-F238E27FC236}">
              <a16:creationId xmlns:a16="http://schemas.microsoft.com/office/drawing/2014/main" id="{8A2D4104-AA84-44BF-A5D7-9AD7D68F58C2}"/>
            </a:ext>
          </a:extLst>
        </xdr:cNvPr>
        <xdr:cNvCxnSpPr/>
      </xdr:nvCxnSpPr>
      <xdr:spPr>
        <a:xfrm flipV="1">
          <a:off x="6149340" y="1822704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9A0D853D-4CDA-475B-AD5D-04F71D9BE582}"/>
            </a:ext>
          </a:extLst>
        </xdr:cNvPr>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1F1E3385-C382-4371-838E-CBCDDBD98664}"/>
            </a:ext>
          </a:extLst>
        </xdr:cNvPr>
        <xdr:cNvSpPr txBox="1"/>
      </xdr:nvSpPr>
      <xdr:spPr>
        <a:xfrm>
          <a:off x="750958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5" name="n_3aveValue【市民会館】&#10;一人当たり面積">
          <a:extLst>
            <a:ext uri="{FF2B5EF4-FFF2-40B4-BE49-F238E27FC236}">
              <a16:creationId xmlns:a16="http://schemas.microsoft.com/office/drawing/2014/main" id="{B98F0F31-2508-4D9C-A030-3AEE49B983EF}"/>
            </a:ext>
          </a:extLst>
        </xdr:cNvPr>
        <xdr:cNvSpPr txBox="1"/>
      </xdr:nvSpPr>
      <xdr:spPr>
        <a:xfrm>
          <a:off x="67120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0BB63A8F-A1EF-4434-94E8-1B9800645A41}"/>
            </a:ext>
          </a:extLst>
        </xdr:cNvPr>
        <xdr:cNvSpPr txBox="1"/>
      </xdr:nvSpPr>
      <xdr:spPr>
        <a:xfrm>
          <a:off x="59373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163847</xdr:rowOff>
    </xdr:from>
    <xdr:ext cx="469744" cy="259045"/>
    <xdr:sp macro="" textlink="">
      <xdr:nvSpPr>
        <xdr:cNvPr id="487" name="n_1mainValue【市民会館】&#10;一人当たり面積">
          <a:extLst>
            <a:ext uri="{FF2B5EF4-FFF2-40B4-BE49-F238E27FC236}">
              <a16:creationId xmlns:a16="http://schemas.microsoft.com/office/drawing/2014/main" id="{BCFD9103-2857-4ED5-960E-524E822B7C20}"/>
            </a:ext>
          </a:extLst>
        </xdr:cNvPr>
        <xdr:cNvSpPr txBox="1"/>
      </xdr:nvSpPr>
      <xdr:spPr>
        <a:xfrm>
          <a:off x="8271587"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163847</xdr:rowOff>
    </xdr:from>
    <xdr:ext cx="469744" cy="259045"/>
    <xdr:sp macro="" textlink="">
      <xdr:nvSpPr>
        <xdr:cNvPr id="488" name="n_2mainValue【市民会館】&#10;一人当たり面積">
          <a:extLst>
            <a:ext uri="{FF2B5EF4-FFF2-40B4-BE49-F238E27FC236}">
              <a16:creationId xmlns:a16="http://schemas.microsoft.com/office/drawing/2014/main" id="{033CC62A-E0F9-4F91-9DCE-F6E53CAE27CA}"/>
            </a:ext>
          </a:extLst>
        </xdr:cNvPr>
        <xdr:cNvSpPr txBox="1"/>
      </xdr:nvSpPr>
      <xdr:spPr>
        <a:xfrm>
          <a:off x="7509587"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163847</xdr:rowOff>
    </xdr:from>
    <xdr:ext cx="469744" cy="259045"/>
    <xdr:sp macro="" textlink="">
      <xdr:nvSpPr>
        <xdr:cNvPr id="489" name="n_3mainValue【市民会館】&#10;一人当たり面積">
          <a:extLst>
            <a:ext uri="{FF2B5EF4-FFF2-40B4-BE49-F238E27FC236}">
              <a16:creationId xmlns:a16="http://schemas.microsoft.com/office/drawing/2014/main" id="{A420C476-E559-453C-AFBA-30D4148E779D}"/>
            </a:ext>
          </a:extLst>
        </xdr:cNvPr>
        <xdr:cNvSpPr txBox="1"/>
      </xdr:nvSpPr>
      <xdr:spPr>
        <a:xfrm>
          <a:off x="6712027"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165752</xdr:rowOff>
    </xdr:from>
    <xdr:ext cx="469744" cy="259045"/>
    <xdr:sp macro="" textlink="">
      <xdr:nvSpPr>
        <xdr:cNvPr id="490" name="n_4mainValue【市民会館】&#10;一人当たり面積">
          <a:extLst>
            <a:ext uri="{FF2B5EF4-FFF2-40B4-BE49-F238E27FC236}">
              <a16:creationId xmlns:a16="http://schemas.microsoft.com/office/drawing/2014/main" id="{1AC22B30-14CF-4FE0-AEF9-6E2078B2B2CD}"/>
            </a:ext>
          </a:extLst>
        </xdr:cNvPr>
        <xdr:cNvSpPr txBox="1"/>
      </xdr:nvSpPr>
      <xdr:spPr>
        <a:xfrm>
          <a:off x="59373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DC1F3FC-AF28-4555-8C72-D8D8254AE2F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91811CF-F131-4026-87E9-14A27AFA4D5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17813801-371C-42EF-8328-170D1D6A8F7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995FA93-A688-4C64-9F34-1F0DF4E6A27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EEB9590C-9EC4-49DD-A0D3-C7E6926787E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0C7ED35-D313-43FE-A442-BC6B9B38DD6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A4E04DC1-A200-43A1-B8A6-2D864BA8142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89BD2DF4-7A8E-4BD2-ACFA-993A4CE6271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A9B56F17-1ADD-40F1-B575-96C6CBFC65C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599B5BCC-EE16-4383-B76A-626AB51B7D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580FB3B8-E40F-4040-89F4-720C5946139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178ED650-31D4-475A-B1FF-7851AF19B8C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CB7E1627-F53C-414E-9F89-0D239169C91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32EEF437-2B59-4474-9384-B753B025F6A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48829690-447A-4A66-85F8-1ECC22229DB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7B43562-D873-490A-9416-CACD3543DC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F398030A-24C9-4A47-9BA6-A76720C690A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3016935A-651F-4E8F-BB8B-04DAC2B5B31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27660C9E-6435-449F-BBE6-33BDDEBF059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A33988E-B8ED-4994-A129-5FB449976EF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E8041FA9-7711-47E4-9B79-3EC4F3C19FC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F61FE14A-8F7A-4505-AF0F-9B9E6E78FE6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0B75B831-695D-4E0D-8172-BA1C1DBC43E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7931E025-C36F-4073-9B65-16C964657DC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E9B47FEA-32D1-4697-900F-1183E46669D4}"/>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CC6A8D7C-213D-4EAF-BC54-C9BD9AAB2AE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67FFF090-660B-479A-99F3-E51D6A8CAE35}"/>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657AC28-AEE7-4F42-94BC-FE7DC5D74DB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75CA860E-627E-4121-85E9-3309A27FFD5D}"/>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CDBF615-790F-4AD2-8BC0-04F9B5553FA1}"/>
            </a:ext>
          </a:extLst>
        </xdr:cNvPr>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3065510F-901E-4408-8FEB-9F2463AD2921}"/>
            </a:ext>
          </a:extLst>
        </xdr:cNvPr>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98B51BD2-2CEA-48ED-9054-1A9212EDF542}"/>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5806A7CA-80FB-45AA-8A90-752A2CAB5624}"/>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4" name="フローチャート: 判断 523">
          <a:extLst>
            <a:ext uri="{FF2B5EF4-FFF2-40B4-BE49-F238E27FC236}">
              <a16:creationId xmlns:a16="http://schemas.microsoft.com/office/drawing/2014/main" id="{FF949360-F287-4ADB-B406-EE9C8218257B}"/>
            </a:ext>
          </a:extLst>
        </xdr:cNvPr>
        <xdr:cNvSpPr/>
      </xdr:nvSpPr>
      <xdr:spPr>
        <a:xfrm>
          <a:off x="12029440" y="630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5" name="フローチャート: 判断 524">
          <a:extLst>
            <a:ext uri="{FF2B5EF4-FFF2-40B4-BE49-F238E27FC236}">
              <a16:creationId xmlns:a16="http://schemas.microsoft.com/office/drawing/2014/main" id="{A7ABA109-CFFC-4161-BD97-414451BB29AA}"/>
            </a:ext>
          </a:extLst>
        </xdr:cNvPr>
        <xdr:cNvSpPr/>
      </xdr:nvSpPr>
      <xdr:spPr>
        <a:xfrm>
          <a:off x="1123188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2D039D06-9C41-4C55-B950-D18EF474601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99DB33C-BEEB-4474-80EE-AF36425EB02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D2CB84-866F-4EA3-945C-50C0318A1507}"/>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E3A0103-DE3F-4A62-8BE9-6FEF0EB054C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A166A9F-E1B8-4D3E-8041-5CCA67AF29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531" name="楕円 530">
          <a:extLst>
            <a:ext uri="{FF2B5EF4-FFF2-40B4-BE49-F238E27FC236}">
              <a16:creationId xmlns:a16="http://schemas.microsoft.com/office/drawing/2014/main" id="{42035961-FE22-40BD-AD37-2A7793AE9137}"/>
            </a:ext>
          </a:extLst>
        </xdr:cNvPr>
        <xdr:cNvSpPr/>
      </xdr:nvSpPr>
      <xdr:spPr>
        <a:xfrm>
          <a:off x="14325600" y="60128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8717030C-875D-4B2F-BBD8-E4BAA161A264}"/>
            </a:ext>
          </a:extLst>
        </xdr:cNvPr>
        <xdr:cNvSpPr txBox="1"/>
      </xdr:nvSpPr>
      <xdr:spPr>
        <a:xfrm>
          <a:off x="14414500"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147320</xdr:rowOff>
    </xdr:from>
    <xdr:to>
      <xdr:col>81</xdr:col>
      <xdr:colOff>101600</xdr:colOff>
      <xdr:row>35</xdr:row>
      <xdr:rowOff>77470</xdr:rowOff>
    </xdr:to>
    <xdr:sp macro="" textlink="">
      <xdr:nvSpPr>
        <xdr:cNvPr id="533" name="楕円 532">
          <a:extLst>
            <a:ext uri="{FF2B5EF4-FFF2-40B4-BE49-F238E27FC236}">
              <a16:creationId xmlns:a16="http://schemas.microsoft.com/office/drawing/2014/main" id="{6EF76C89-A3E1-403B-A750-0737DDB6892A}"/>
            </a:ext>
          </a:extLst>
        </xdr:cNvPr>
        <xdr:cNvSpPr/>
      </xdr:nvSpPr>
      <xdr:spPr>
        <a:xfrm>
          <a:off x="13578840" y="584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26670</xdr:rowOff>
    </xdr:from>
    <xdr:to>
      <xdr:col>85</xdr:col>
      <xdr:colOff>127000</xdr:colOff>
      <xdr:row>36</xdr:row>
      <xdr:rowOff>24765</xdr:rowOff>
    </xdr:to>
    <xdr:cxnSp macro="">
      <xdr:nvCxnSpPr>
        <xdr:cNvPr id="534" name="直線コネクタ 533">
          <a:extLst>
            <a:ext uri="{FF2B5EF4-FFF2-40B4-BE49-F238E27FC236}">
              <a16:creationId xmlns:a16="http://schemas.microsoft.com/office/drawing/2014/main" id="{51FF62D4-E56B-471C-AD57-F9F566B0BF50}"/>
            </a:ext>
          </a:extLst>
        </xdr:cNvPr>
        <xdr:cNvCxnSpPr/>
      </xdr:nvCxnSpPr>
      <xdr:spPr>
        <a:xfrm>
          <a:off x="13629640" y="5894070"/>
          <a:ext cx="74676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97790</xdr:rowOff>
    </xdr:from>
    <xdr:to>
      <xdr:col>76</xdr:col>
      <xdr:colOff>165100</xdr:colOff>
      <xdr:row>35</xdr:row>
      <xdr:rowOff>27940</xdr:rowOff>
    </xdr:to>
    <xdr:sp macro="" textlink="">
      <xdr:nvSpPr>
        <xdr:cNvPr id="535" name="楕円 534">
          <a:extLst>
            <a:ext uri="{FF2B5EF4-FFF2-40B4-BE49-F238E27FC236}">
              <a16:creationId xmlns:a16="http://schemas.microsoft.com/office/drawing/2014/main" id="{AC8F48A7-C98F-4345-8D33-18FDC783C31C}"/>
            </a:ext>
          </a:extLst>
        </xdr:cNvPr>
        <xdr:cNvSpPr/>
      </xdr:nvSpPr>
      <xdr:spPr>
        <a:xfrm>
          <a:off x="12804140" y="579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148590</xdr:rowOff>
    </xdr:from>
    <xdr:to>
      <xdr:col>81</xdr:col>
      <xdr:colOff>50800</xdr:colOff>
      <xdr:row>35</xdr:row>
      <xdr:rowOff>26670</xdr:rowOff>
    </xdr:to>
    <xdr:cxnSp macro="">
      <xdr:nvCxnSpPr>
        <xdr:cNvPr id="536" name="直線コネクタ 535">
          <a:extLst>
            <a:ext uri="{FF2B5EF4-FFF2-40B4-BE49-F238E27FC236}">
              <a16:creationId xmlns:a16="http://schemas.microsoft.com/office/drawing/2014/main" id="{82F72951-946B-40EE-AA1B-F2514992C73D}"/>
            </a:ext>
          </a:extLst>
        </xdr:cNvPr>
        <xdr:cNvCxnSpPr/>
      </xdr:nvCxnSpPr>
      <xdr:spPr>
        <a:xfrm>
          <a:off x="12854940" y="584835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7" name="楕円 536">
          <a:extLst>
            <a:ext uri="{FF2B5EF4-FFF2-40B4-BE49-F238E27FC236}">
              <a16:creationId xmlns:a16="http://schemas.microsoft.com/office/drawing/2014/main" id="{904E7502-6A35-4154-9328-61D513A18FFF}"/>
            </a:ext>
          </a:extLst>
        </xdr:cNvPr>
        <xdr:cNvSpPr/>
      </xdr:nvSpPr>
      <xdr:spPr>
        <a:xfrm>
          <a:off x="12029440" y="59023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148590</xdr:rowOff>
    </xdr:from>
    <xdr:to>
      <xdr:col>76</xdr:col>
      <xdr:colOff>114300</xdr:colOff>
      <xdr:row>35</xdr:row>
      <xdr:rowOff>85725</xdr:rowOff>
    </xdr:to>
    <xdr:cxnSp macro="">
      <xdr:nvCxnSpPr>
        <xdr:cNvPr id="538" name="直線コネクタ 537">
          <a:extLst>
            <a:ext uri="{FF2B5EF4-FFF2-40B4-BE49-F238E27FC236}">
              <a16:creationId xmlns:a16="http://schemas.microsoft.com/office/drawing/2014/main" id="{0E5B4A51-20CE-466D-A274-C47360A3C861}"/>
            </a:ext>
          </a:extLst>
        </xdr:cNvPr>
        <xdr:cNvCxnSpPr/>
      </xdr:nvCxnSpPr>
      <xdr:spPr>
        <a:xfrm flipV="1">
          <a:off x="12072620" y="5848350"/>
          <a:ext cx="78232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124460</xdr:rowOff>
    </xdr:from>
    <xdr:to>
      <xdr:col>67</xdr:col>
      <xdr:colOff>101600</xdr:colOff>
      <xdr:row>36</xdr:row>
      <xdr:rowOff>54610</xdr:rowOff>
    </xdr:to>
    <xdr:sp macro="" textlink="">
      <xdr:nvSpPr>
        <xdr:cNvPr id="539" name="楕円 538">
          <a:extLst>
            <a:ext uri="{FF2B5EF4-FFF2-40B4-BE49-F238E27FC236}">
              <a16:creationId xmlns:a16="http://schemas.microsoft.com/office/drawing/2014/main" id="{CEFF2922-00F7-4761-AE92-89207C5AB795}"/>
            </a:ext>
          </a:extLst>
        </xdr:cNvPr>
        <xdr:cNvSpPr/>
      </xdr:nvSpPr>
      <xdr:spPr>
        <a:xfrm>
          <a:off x="11231880" y="599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85725</xdr:rowOff>
    </xdr:from>
    <xdr:to>
      <xdr:col>71</xdr:col>
      <xdr:colOff>177800</xdr:colOff>
      <xdr:row>36</xdr:row>
      <xdr:rowOff>3810</xdr:rowOff>
    </xdr:to>
    <xdr:cxnSp macro="">
      <xdr:nvCxnSpPr>
        <xdr:cNvPr id="540" name="直線コネクタ 539">
          <a:extLst>
            <a:ext uri="{FF2B5EF4-FFF2-40B4-BE49-F238E27FC236}">
              <a16:creationId xmlns:a16="http://schemas.microsoft.com/office/drawing/2014/main" id="{03B8640C-116C-4D4A-91F4-3C51CFBA505C}"/>
            </a:ext>
          </a:extLst>
        </xdr:cNvPr>
        <xdr:cNvCxnSpPr/>
      </xdr:nvCxnSpPr>
      <xdr:spPr>
        <a:xfrm flipV="1">
          <a:off x="11282680" y="5953125"/>
          <a:ext cx="78994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C7024912-2CA7-451B-A06E-66BC52BB50E2}"/>
            </a:ext>
          </a:extLst>
        </xdr:cNvPr>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17FE178-3CA8-4CAE-BDCF-0E1B722704A2}"/>
            </a:ext>
          </a:extLst>
        </xdr:cNvPr>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E0CAE36F-2B52-4460-B422-44C99D6C6CB3}"/>
            </a:ext>
          </a:extLst>
        </xdr:cNvPr>
        <xdr:cNvSpPr txBox="1"/>
      </xdr:nvSpPr>
      <xdr:spPr>
        <a:xfrm>
          <a:off x="119005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F8FAEF0-5B01-4CD0-B327-3382E307706F}"/>
            </a:ext>
          </a:extLst>
        </xdr:cNvPr>
        <xdr:cNvSpPr txBox="1"/>
      </xdr:nvSpPr>
      <xdr:spPr>
        <a:xfrm>
          <a:off x="1110298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93997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82D2BA6A-603A-488A-8D07-27BA6FA81D3E}"/>
            </a:ext>
          </a:extLst>
        </xdr:cNvPr>
        <xdr:cNvSpPr txBox="1"/>
      </xdr:nvSpPr>
      <xdr:spPr>
        <a:xfrm>
          <a:off x="134372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44467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9D13B46-0B00-4109-8359-4571A1ACB760}"/>
            </a:ext>
          </a:extLst>
        </xdr:cNvPr>
        <xdr:cNvSpPr txBox="1"/>
      </xdr:nvSpPr>
      <xdr:spPr>
        <a:xfrm>
          <a:off x="126752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CA869699-8E97-4040-A47D-9C4EBBE8E937}"/>
            </a:ext>
          </a:extLst>
        </xdr:cNvPr>
        <xdr:cNvSpPr txBox="1"/>
      </xdr:nvSpPr>
      <xdr:spPr>
        <a:xfrm>
          <a:off x="119005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71137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AC5C3A08-6B0A-41C9-B7DB-9F4C11CE7610}"/>
            </a:ext>
          </a:extLst>
        </xdr:cNvPr>
        <xdr:cNvSpPr txBox="1"/>
      </xdr:nvSpPr>
      <xdr:spPr>
        <a:xfrm>
          <a:off x="1110298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E417EE3B-F881-4DC1-BF98-01DA5D48CE8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95C34509-A6D6-45D5-B01C-8BDB0EA5AAA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35A0C8D-D265-423D-AB54-15076E94D5A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69B8D51-0B98-400B-A90B-8D4F0091D34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50AE347-6158-4FAD-98F1-0E47FCB91BD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815987C8-EFB0-4C49-9444-B147BA1E388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61DF0216-00DA-4286-BE39-29410B9C7D1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3606CFE-D8BA-43AF-AF8B-BC848A4EC82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86C00EB-CF31-4AC0-A90F-D0DC55ECA63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8681FD30-E5E8-495A-BAE0-AA9A7939157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59AA9BA-5C5C-4944-B37D-BFFBEDE2F32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BC802409-CC1E-4E5B-80C8-88F57266ACB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9CE63F49-60DD-41F4-86C4-63F08CB7476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11E4A9A-A82B-4687-8426-CC77DCBE87D2}"/>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8CCF2A2B-BDBC-460C-935A-58F26B43E0BE}"/>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B7C7BF59-D6BC-41F3-B034-386502BC273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2E67E179-B9E7-4155-9A14-BFEB38AC466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D82FA10-2D38-42AA-9A85-FE4F6DA60971}"/>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EFADDEA8-123D-42B9-B0E5-3EFB0C07B96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FCBB229-ABB6-489A-AAFE-782BE701403C}"/>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42569780-A51E-41B3-9539-B1721C98B3DD}"/>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9652175-E9E0-49D6-A017-C278BEF43E9D}"/>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D071E9A-B451-4660-9DE4-C83394D7986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6A9A00CB-C362-4965-8C0C-94E6435D9E1A}"/>
            </a:ext>
          </a:extLst>
        </xdr:cNvPr>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AEE081D7-008E-4CF4-B8A3-13ED5321D7D8}"/>
            </a:ext>
          </a:extLst>
        </xdr:cNvPr>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3D0DFEFC-55D7-4BAC-9591-2EAC6CD4CAC5}"/>
            </a:ext>
          </a:extLst>
        </xdr:cNvPr>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19A4CF5D-C52C-4872-B2D5-4032DE496642}"/>
            </a:ext>
          </a:extLst>
        </xdr:cNvPr>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D2F30C01-ECE8-4193-B00A-0679159DF2B2}"/>
            </a:ext>
          </a:extLst>
        </xdr:cNvPr>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EF65EB64-416B-408F-9B73-69BD6D720A37}"/>
            </a:ext>
          </a:extLst>
        </xdr:cNvPr>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42496DAE-675F-43A2-84C6-FD8866DBA719}"/>
            </a:ext>
          </a:extLst>
        </xdr:cNvPr>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C764D180-7CE6-41CC-8E4D-8ECFBB4E5355}"/>
            </a:ext>
          </a:extLst>
        </xdr:cNvPr>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B0C38955-7888-44A5-9009-810C58AEE67E}"/>
            </a:ext>
          </a:extLst>
        </xdr:cNvPr>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120711</xdr:rowOff>
    </xdr:from>
    <xdr:to>
      <xdr:col>102</xdr:col>
      <xdr:colOff>165100</xdr:colOff>
      <xdr:row>40</xdr:row>
      <xdr:rowOff>50861</xdr:rowOff>
    </xdr:to>
    <xdr:sp macro="" textlink="">
      <xdr:nvSpPr>
        <xdr:cNvPr id="581" name="フローチャート: 判断 580">
          <a:extLst>
            <a:ext uri="{FF2B5EF4-FFF2-40B4-BE49-F238E27FC236}">
              <a16:creationId xmlns:a16="http://schemas.microsoft.com/office/drawing/2014/main" id="{095AEE8E-C282-4B71-956F-5EB9EA20B440}"/>
            </a:ext>
          </a:extLst>
        </xdr:cNvPr>
        <xdr:cNvSpPr/>
      </xdr:nvSpPr>
      <xdr:spPr>
        <a:xfrm>
          <a:off x="17162780" y="6658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160015</xdr:rowOff>
    </xdr:from>
    <xdr:to>
      <xdr:col>98</xdr:col>
      <xdr:colOff>38100</xdr:colOff>
      <xdr:row>40</xdr:row>
      <xdr:rowOff>90165</xdr:rowOff>
    </xdr:to>
    <xdr:sp macro="" textlink="">
      <xdr:nvSpPr>
        <xdr:cNvPr id="582" name="フローチャート: 判断 581">
          <a:extLst>
            <a:ext uri="{FF2B5EF4-FFF2-40B4-BE49-F238E27FC236}">
              <a16:creationId xmlns:a16="http://schemas.microsoft.com/office/drawing/2014/main" id="{2FE51BE5-9750-4EBC-92F9-50B351A22B49}"/>
            </a:ext>
          </a:extLst>
        </xdr:cNvPr>
        <xdr:cNvSpPr/>
      </xdr:nvSpPr>
      <xdr:spPr>
        <a:xfrm>
          <a:off x="16388080" y="6697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282F59B-393A-46F3-9A7A-24788CA3707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85B0881D-60FF-495C-ADE2-6B9D93A3D96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552924C-8A7F-4F7A-9A23-B66237C5094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8EA0474-8953-45D4-8295-C998FCC09A4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0C3FDC2-8D64-4069-8A5B-2E6B41FF6BE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65070</xdr:rowOff>
    </xdr:from>
    <xdr:to>
      <xdr:col>116</xdr:col>
      <xdr:colOff>114300</xdr:colOff>
      <xdr:row>37</xdr:row>
      <xdr:rowOff>166670</xdr:rowOff>
    </xdr:to>
    <xdr:sp macro="" textlink="">
      <xdr:nvSpPr>
        <xdr:cNvPr id="588" name="楕円 587">
          <a:extLst>
            <a:ext uri="{FF2B5EF4-FFF2-40B4-BE49-F238E27FC236}">
              <a16:creationId xmlns:a16="http://schemas.microsoft.com/office/drawing/2014/main" id="{D580ADE4-6908-4BF8-A0D0-81A99C7D7A0D}"/>
            </a:ext>
          </a:extLst>
        </xdr:cNvPr>
        <xdr:cNvSpPr/>
      </xdr:nvSpPr>
      <xdr:spPr>
        <a:xfrm>
          <a:off x="19458940" y="62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87947</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E0644FE6-5F6D-469E-A20F-6C1A442AF284}"/>
            </a:ext>
          </a:extLst>
        </xdr:cNvPr>
        <xdr:cNvSpPr txBox="1"/>
      </xdr:nvSpPr>
      <xdr:spPr>
        <a:xfrm>
          <a:off x="19547840" y="612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75398</xdr:rowOff>
    </xdr:from>
    <xdr:to>
      <xdr:col>112</xdr:col>
      <xdr:colOff>38100</xdr:colOff>
      <xdr:row>35</xdr:row>
      <xdr:rowOff>5548</xdr:rowOff>
    </xdr:to>
    <xdr:sp macro="" textlink="">
      <xdr:nvSpPr>
        <xdr:cNvPr id="590" name="楕円 589">
          <a:extLst>
            <a:ext uri="{FF2B5EF4-FFF2-40B4-BE49-F238E27FC236}">
              <a16:creationId xmlns:a16="http://schemas.microsoft.com/office/drawing/2014/main" id="{F493FA44-9B63-4285-A966-54B90D06E19A}"/>
            </a:ext>
          </a:extLst>
        </xdr:cNvPr>
        <xdr:cNvSpPr/>
      </xdr:nvSpPr>
      <xdr:spPr>
        <a:xfrm>
          <a:off x="18735040" y="5775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126198</xdr:rowOff>
    </xdr:from>
    <xdr:to>
      <xdr:col>116</xdr:col>
      <xdr:colOff>63500</xdr:colOff>
      <xdr:row>37</xdr:row>
      <xdr:rowOff>115870</xdr:rowOff>
    </xdr:to>
    <xdr:cxnSp macro="">
      <xdr:nvCxnSpPr>
        <xdr:cNvPr id="591" name="直線コネクタ 590">
          <a:extLst>
            <a:ext uri="{FF2B5EF4-FFF2-40B4-BE49-F238E27FC236}">
              <a16:creationId xmlns:a16="http://schemas.microsoft.com/office/drawing/2014/main" id="{E8648C3E-91B0-4787-8830-797BE495F16F}"/>
            </a:ext>
          </a:extLst>
        </xdr:cNvPr>
        <xdr:cNvCxnSpPr/>
      </xdr:nvCxnSpPr>
      <xdr:spPr>
        <a:xfrm>
          <a:off x="18778220" y="5825958"/>
          <a:ext cx="731520" cy="49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114326</xdr:rowOff>
    </xdr:from>
    <xdr:to>
      <xdr:col>107</xdr:col>
      <xdr:colOff>101600</xdr:colOff>
      <xdr:row>35</xdr:row>
      <xdr:rowOff>44476</xdr:rowOff>
    </xdr:to>
    <xdr:sp macro="" textlink="">
      <xdr:nvSpPr>
        <xdr:cNvPr id="592" name="楕円 591">
          <a:extLst>
            <a:ext uri="{FF2B5EF4-FFF2-40B4-BE49-F238E27FC236}">
              <a16:creationId xmlns:a16="http://schemas.microsoft.com/office/drawing/2014/main" id="{B0DB3F78-906D-4E1C-BE16-85414B5129EB}"/>
            </a:ext>
          </a:extLst>
        </xdr:cNvPr>
        <xdr:cNvSpPr/>
      </xdr:nvSpPr>
      <xdr:spPr>
        <a:xfrm>
          <a:off x="17937480" y="5814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126198</xdr:rowOff>
    </xdr:from>
    <xdr:to>
      <xdr:col>111</xdr:col>
      <xdr:colOff>177800</xdr:colOff>
      <xdr:row>34</xdr:row>
      <xdr:rowOff>165126</xdr:rowOff>
    </xdr:to>
    <xdr:cxnSp macro="">
      <xdr:nvCxnSpPr>
        <xdr:cNvPr id="593" name="直線コネクタ 592">
          <a:extLst>
            <a:ext uri="{FF2B5EF4-FFF2-40B4-BE49-F238E27FC236}">
              <a16:creationId xmlns:a16="http://schemas.microsoft.com/office/drawing/2014/main" id="{AED94522-2837-4D3F-AD8D-A538F68271F3}"/>
            </a:ext>
          </a:extLst>
        </xdr:cNvPr>
        <xdr:cNvCxnSpPr/>
      </xdr:nvCxnSpPr>
      <xdr:spPr>
        <a:xfrm flipV="1">
          <a:off x="17988280" y="5825958"/>
          <a:ext cx="78994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114855</xdr:rowOff>
    </xdr:from>
    <xdr:to>
      <xdr:col>102</xdr:col>
      <xdr:colOff>165100</xdr:colOff>
      <xdr:row>39</xdr:row>
      <xdr:rowOff>45005</xdr:rowOff>
    </xdr:to>
    <xdr:sp macro="" textlink="">
      <xdr:nvSpPr>
        <xdr:cNvPr id="594" name="楕円 593">
          <a:extLst>
            <a:ext uri="{FF2B5EF4-FFF2-40B4-BE49-F238E27FC236}">
              <a16:creationId xmlns:a16="http://schemas.microsoft.com/office/drawing/2014/main" id="{0930DAA1-8027-4BF2-83AC-097941B042C4}"/>
            </a:ext>
          </a:extLst>
        </xdr:cNvPr>
        <xdr:cNvSpPr/>
      </xdr:nvSpPr>
      <xdr:spPr>
        <a:xfrm>
          <a:off x="17162780" y="6485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165126</xdr:rowOff>
    </xdr:from>
    <xdr:to>
      <xdr:col>107</xdr:col>
      <xdr:colOff>50800</xdr:colOff>
      <xdr:row>38</xdr:row>
      <xdr:rowOff>165655</xdr:rowOff>
    </xdr:to>
    <xdr:cxnSp macro="">
      <xdr:nvCxnSpPr>
        <xdr:cNvPr id="595" name="直線コネクタ 594">
          <a:extLst>
            <a:ext uri="{FF2B5EF4-FFF2-40B4-BE49-F238E27FC236}">
              <a16:creationId xmlns:a16="http://schemas.microsoft.com/office/drawing/2014/main" id="{2825B2B8-19B9-4B11-8C97-1CBA592CF8BA}"/>
            </a:ext>
          </a:extLst>
        </xdr:cNvPr>
        <xdr:cNvCxnSpPr/>
      </xdr:nvCxnSpPr>
      <xdr:spPr>
        <a:xfrm flipV="1">
          <a:off x="17213580" y="5864886"/>
          <a:ext cx="774700" cy="67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52847</xdr:rowOff>
    </xdr:from>
    <xdr:to>
      <xdr:col>98</xdr:col>
      <xdr:colOff>38100</xdr:colOff>
      <xdr:row>39</xdr:row>
      <xdr:rowOff>154447</xdr:rowOff>
    </xdr:to>
    <xdr:sp macro="" textlink="">
      <xdr:nvSpPr>
        <xdr:cNvPr id="596" name="楕円 595">
          <a:extLst>
            <a:ext uri="{FF2B5EF4-FFF2-40B4-BE49-F238E27FC236}">
              <a16:creationId xmlns:a16="http://schemas.microsoft.com/office/drawing/2014/main" id="{013597F3-DCC8-4334-8376-B808D86BA170}"/>
            </a:ext>
          </a:extLst>
        </xdr:cNvPr>
        <xdr:cNvSpPr/>
      </xdr:nvSpPr>
      <xdr:spPr>
        <a:xfrm>
          <a:off x="16388080" y="65908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165655</xdr:rowOff>
    </xdr:from>
    <xdr:to>
      <xdr:col>102</xdr:col>
      <xdr:colOff>114300</xdr:colOff>
      <xdr:row>39</xdr:row>
      <xdr:rowOff>103647</xdr:rowOff>
    </xdr:to>
    <xdr:cxnSp macro="">
      <xdr:nvCxnSpPr>
        <xdr:cNvPr id="597" name="直線コネクタ 596">
          <a:extLst>
            <a:ext uri="{FF2B5EF4-FFF2-40B4-BE49-F238E27FC236}">
              <a16:creationId xmlns:a16="http://schemas.microsoft.com/office/drawing/2014/main" id="{EC10F367-F542-4032-83CC-1E59835C19B1}"/>
            </a:ext>
          </a:extLst>
        </xdr:cNvPr>
        <xdr:cNvCxnSpPr/>
      </xdr:nvCxnSpPr>
      <xdr:spPr>
        <a:xfrm flipV="1">
          <a:off x="16431260" y="6535975"/>
          <a:ext cx="782320" cy="10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50EF3CAC-1A63-4FC9-A0F0-A239071A3CF5}"/>
            </a:ext>
          </a:extLst>
        </xdr:cNvPr>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B6CC4E68-DABE-4F50-A1DA-DB223E742946}"/>
            </a:ext>
          </a:extLst>
        </xdr:cNvPr>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41988</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857AF5E-67FB-4050-9A1E-215DD8321152}"/>
            </a:ext>
          </a:extLst>
        </xdr:cNvPr>
        <xdr:cNvSpPr txBox="1"/>
      </xdr:nvSpPr>
      <xdr:spPr>
        <a:xfrm>
          <a:off x="16969251" y="674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81292</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C560577-62DB-494F-8DD0-C65361549C65}"/>
            </a:ext>
          </a:extLst>
        </xdr:cNvPr>
        <xdr:cNvSpPr txBox="1"/>
      </xdr:nvSpPr>
      <xdr:spPr>
        <a:xfrm>
          <a:off x="16194551" y="67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22075</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8E2F4A78-C033-4F51-9061-1ABBE66F22AE}"/>
            </a:ext>
          </a:extLst>
        </xdr:cNvPr>
        <xdr:cNvSpPr txBox="1"/>
      </xdr:nvSpPr>
      <xdr:spPr>
        <a:xfrm>
          <a:off x="18496495" y="55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61003</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95F41743-8BE9-4251-8839-1DC6572D31AF}"/>
            </a:ext>
          </a:extLst>
        </xdr:cNvPr>
        <xdr:cNvSpPr txBox="1"/>
      </xdr:nvSpPr>
      <xdr:spPr>
        <a:xfrm>
          <a:off x="17734495" y="559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61532</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381EF85C-5DE2-4C3D-9C64-5920A05093AB}"/>
            </a:ext>
          </a:extLst>
        </xdr:cNvPr>
        <xdr:cNvSpPr txBox="1"/>
      </xdr:nvSpPr>
      <xdr:spPr>
        <a:xfrm>
          <a:off x="16936935" y="626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170974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A80D776A-F366-4B82-8B75-AD629303244F}"/>
            </a:ext>
          </a:extLst>
        </xdr:cNvPr>
        <xdr:cNvSpPr txBox="1"/>
      </xdr:nvSpPr>
      <xdr:spPr>
        <a:xfrm>
          <a:off x="16162235" y="63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84B157C8-C660-4C7C-BBD8-551886B9824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486DA1A-8B4A-4B27-B7EE-E87AC24340A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A6989197-EE19-4B1D-AE5D-FFE58976563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DA35E448-B916-40ED-8FCA-D72E75CA8A0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1D454AAA-3017-44B2-96D0-6776226F333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8DEAC470-CDED-48F1-BC19-50CD91A5C99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25A6A6B5-D432-495A-ACCF-FAB846BA77B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1493FF4-6C06-4567-8C61-E7AF20F5B2E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3B14131E-FA8C-454D-938E-D03A9B18EB0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D67468F7-D6C5-48A0-9199-D71CFB8863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49AA6F2-67B3-49D7-95CB-AC253E8017A4}"/>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6C7EBA53-C8C1-4415-BA58-1FE83708A55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1F4FC6B4-2545-4C1C-B928-FCB36F06009E}"/>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9084718A-B48E-49CE-9EC4-6CCE195E654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F6F018F1-F0FB-45C4-99BA-F1D342CCBFE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26DF204D-1D9B-4111-BAA3-337A8D76ED5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618B6F36-7E82-49FB-80E5-D877CAB3C3A4}"/>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A75F6B8A-99AA-431C-958E-5B7E8349162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0C5398D1-2167-490D-9F89-C2BB87E3BAE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C23E939-A438-4927-BF28-28EB08E87D3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7AF4099-A9FE-454A-ADF1-F7D4CCFB073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E3F47C77-6FDA-4779-A89A-3E178906543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81DCCB5E-CB90-4A52-9240-3921F5C66E8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A4505242-EE05-48AB-84EC-41C2A696C72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137383E3-32F3-4ACE-A205-3C8506FF2BB7}"/>
            </a:ext>
          </a:extLst>
        </xdr:cNvPr>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43BD7DF0-F8D2-43BE-8D7D-8AD60F920E78}"/>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014F0A6D-4534-44D8-B470-9985AAF12F52}"/>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A1AB6BF-22AF-4437-B3B0-BA54EBD9E99B}"/>
            </a:ext>
          </a:extLst>
        </xdr:cNvPr>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977BB33-3310-4E04-9B64-FA5F7869AAC7}"/>
            </a:ext>
          </a:extLst>
        </xdr:cNvPr>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85A1DD4-951E-4774-9368-2612611CD6BB}"/>
            </a:ext>
          </a:extLst>
        </xdr:cNvPr>
        <xdr:cNvSpPr txBox="1"/>
      </xdr:nvSpPr>
      <xdr:spPr>
        <a:xfrm>
          <a:off x="14414500" y="990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05826558-D4CD-403B-AD1B-1560F16D7AEE}"/>
            </a:ext>
          </a:extLst>
        </xdr:cNvPr>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36F22D9B-1585-4937-92F3-2794B9F8D87E}"/>
            </a:ext>
          </a:extLst>
        </xdr:cNvPr>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FDEB333E-413D-4101-882C-F534BE1D76DF}"/>
            </a:ext>
          </a:extLst>
        </xdr:cNvPr>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84455</xdr:rowOff>
    </xdr:from>
    <xdr:to>
      <xdr:col>72</xdr:col>
      <xdr:colOff>38100</xdr:colOff>
      <xdr:row>59</xdr:row>
      <xdr:rowOff>14605</xdr:rowOff>
    </xdr:to>
    <xdr:sp macro="" textlink="">
      <xdr:nvSpPr>
        <xdr:cNvPr id="639" name="フローチャート: 判断 638">
          <a:extLst>
            <a:ext uri="{FF2B5EF4-FFF2-40B4-BE49-F238E27FC236}">
              <a16:creationId xmlns:a16="http://schemas.microsoft.com/office/drawing/2014/main" id="{C985E31B-4D22-4525-A959-DCE715AF0FE2}"/>
            </a:ext>
          </a:extLst>
        </xdr:cNvPr>
        <xdr:cNvSpPr/>
      </xdr:nvSpPr>
      <xdr:spPr>
        <a:xfrm>
          <a:off x="12029440" y="9807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0" name="フローチャート: 判断 639">
          <a:extLst>
            <a:ext uri="{FF2B5EF4-FFF2-40B4-BE49-F238E27FC236}">
              <a16:creationId xmlns:a16="http://schemas.microsoft.com/office/drawing/2014/main" id="{D3481563-39BD-4F0D-9D06-21DE20B0191F}"/>
            </a:ext>
          </a:extLst>
        </xdr:cNvPr>
        <xdr:cNvSpPr/>
      </xdr:nvSpPr>
      <xdr:spPr>
        <a:xfrm>
          <a:off x="1123188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EE3DC227-9337-4261-88FA-8A20F848F7C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8217235-40BB-4077-9DFD-6B5B1E3622D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4A150A0-7086-4950-8890-AB83BEEDB85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C5C88E6-0C0D-45C0-B757-D65B8629669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682D79C-18EB-46E5-917B-AD23530E3FB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646" name="楕円 645">
          <a:extLst>
            <a:ext uri="{FF2B5EF4-FFF2-40B4-BE49-F238E27FC236}">
              <a16:creationId xmlns:a16="http://schemas.microsoft.com/office/drawing/2014/main" id="{9CBDABE9-176A-4E74-A863-FC82F025650F}"/>
            </a:ext>
          </a:extLst>
        </xdr:cNvPr>
        <xdr:cNvSpPr/>
      </xdr:nvSpPr>
      <xdr:spPr>
        <a:xfrm>
          <a:off x="14325600" y="97332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C4E8036D-5405-400A-AC15-8C8B916B2B35}"/>
            </a:ext>
          </a:extLst>
        </xdr:cNvPr>
        <xdr:cNvSpPr txBox="1"/>
      </xdr:nvSpPr>
      <xdr:spPr>
        <a:xfrm>
          <a:off x="1441450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101600</xdr:rowOff>
    </xdr:from>
    <xdr:to>
      <xdr:col>81</xdr:col>
      <xdr:colOff>101600</xdr:colOff>
      <xdr:row>58</xdr:row>
      <xdr:rowOff>31750</xdr:rowOff>
    </xdr:to>
    <xdr:sp macro="" textlink="">
      <xdr:nvSpPr>
        <xdr:cNvPr id="648" name="楕円 647">
          <a:extLst>
            <a:ext uri="{FF2B5EF4-FFF2-40B4-BE49-F238E27FC236}">
              <a16:creationId xmlns:a16="http://schemas.microsoft.com/office/drawing/2014/main" id="{B40D78A3-EAA4-4A75-99AE-71973CB5F499}"/>
            </a:ext>
          </a:extLst>
        </xdr:cNvPr>
        <xdr:cNvSpPr/>
      </xdr:nvSpPr>
      <xdr:spPr>
        <a:xfrm>
          <a:off x="13578840" y="965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152400</xdr:rowOff>
    </xdr:from>
    <xdr:to>
      <xdr:col>85</xdr:col>
      <xdr:colOff>127000</xdr:colOff>
      <xdr:row>58</xdr:row>
      <xdr:rowOff>60960</xdr:rowOff>
    </xdr:to>
    <xdr:cxnSp macro="">
      <xdr:nvCxnSpPr>
        <xdr:cNvPr id="649" name="直線コネクタ 648">
          <a:extLst>
            <a:ext uri="{FF2B5EF4-FFF2-40B4-BE49-F238E27FC236}">
              <a16:creationId xmlns:a16="http://schemas.microsoft.com/office/drawing/2014/main" id="{3585CF8D-52EF-45D3-ACAA-8E78BC6EF79F}"/>
            </a:ext>
          </a:extLst>
        </xdr:cNvPr>
        <xdr:cNvCxnSpPr/>
      </xdr:nvCxnSpPr>
      <xdr:spPr>
        <a:xfrm>
          <a:off x="13629640" y="970788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61595</xdr:rowOff>
    </xdr:from>
    <xdr:to>
      <xdr:col>76</xdr:col>
      <xdr:colOff>165100</xdr:colOff>
      <xdr:row>57</xdr:row>
      <xdr:rowOff>163195</xdr:rowOff>
    </xdr:to>
    <xdr:sp macro="" textlink="">
      <xdr:nvSpPr>
        <xdr:cNvPr id="650" name="楕円 649">
          <a:extLst>
            <a:ext uri="{FF2B5EF4-FFF2-40B4-BE49-F238E27FC236}">
              <a16:creationId xmlns:a16="http://schemas.microsoft.com/office/drawing/2014/main" id="{D54DDBA5-E307-42DB-B122-24C721F75D59}"/>
            </a:ext>
          </a:extLst>
        </xdr:cNvPr>
        <xdr:cNvSpPr/>
      </xdr:nvSpPr>
      <xdr:spPr>
        <a:xfrm>
          <a:off x="1280414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112395</xdr:rowOff>
    </xdr:from>
    <xdr:to>
      <xdr:col>81</xdr:col>
      <xdr:colOff>50800</xdr:colOff>
      <xdr:row>57</xdr:row>
      <xdr:rowOff>152400</xdr:rowOff>
    </xdr:to>
    <xdr:cxnSp macro="">
      <xdr:nvCxnSpPr>
        <xdr:cNvPr id="651" name="直線コネクタ 650">
          <a:extLst>
            <a:ext uri="{FF2B5EF4-FFF2-40B4-BE49-F238E27FC236}">
              <a16:creationId xmlns:a16="http://schemas.microsoft.com/office/drawing/2014/main" id="{28D0E9FD-FD9B-41A4-895E-867088CEA1C1}"/>
            </a:ext>
          </a:extLst>
        </xdr:cNvPr>
        <xdr:cNvCxnSpPr/>
      </xdr:nvCxnSpPr>
      <xdr:spPr>
        <a:xfrm>
          <a:off x="12854940" y="966787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652" name="楕円 651">
          <a:extLst>
            <a:ext uri="{FF2B5EF4-FFF2-40B4-BE49-F238E27FC236}">
              <a16:creationId xmlns:a16="http://schemas.microsoft.com/office/drawing/2014/main" id="{EC70ED48-B0A4-4D52-91B2-C6E3B73C2F4A}"/>
            </a:ext>
          </a:extLst>
        </xdr:cNvPr>
        <xdr:cNvSpPr/>
      </xdr:nvSpPr>
      <xdr:spPr>
        <a:xfrm>
          <a:off x="12029440" y="95770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72390</xdr:rowOff>
    </xdr:from>
    <xdr:to>
      <xdr:col>76</xdr:col>
      <xdr:colOff>114300</xdr:colOff>
      <xdr:row>57</xdr:row>
      <xdr:rowOff>112395</xdr:rowOff>
    </xdr:to>
    <xdr:cxnSp macro="">
      <xdr:nvCxnSpPr>
        <xdr:cNvPr id="653" name="直線コネクタ 652">
          <a:extLst>
            <a:ext uri="{FF2B5EF4-FFF2-40B4-BE49-F238E27FC236}">
              <a16:creationId xmlns:a16="http://schemas.microsoft.com/office/drawing/2014/main" id="{4638278F-1394-4D9A-BD8F-570142DF67F5}"/>
            </a:ext>
          </a:extLst>
        </xdr:cNvPr>
        <xdr:cNvCxnSpPr/>
      </xdr:nvCxnSpPr>
      <xdr:spPr>
        <a:xfrm>
          <a:off x="12072620" y="96278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153035</xdr:rowOff>
    </xdr:from>
    <xdr:to>
      <xdr:col>67</xdr:col>
      <xdr:colOff>101600</xdr:colOff>
      <xdr:row>57</xdr:row>
      <xdr:rowOff>83185</xdr:rowOff>
    </xdr:to>
    <xdr:sp macro="" textlink="">
      <xdr:nvSpPr>
        <xdr:cNvPr id="654" name="楕円 653">
          <a:extLst>
            <a:ext uri="{FF2B5EF4-FFF2-40B4-BE49-F238E27FC236}">
              <a16:creationId xmlns:a16="http://schemas.microsoft.com/office/drawing/2014/main" id="{74396414-52C8-4EB6-8627-C1BCDA2A0DC5}"/>
            </a:ext>
          </a:extLst>
        </xdr:cNvPr>
        <xdr:cNvSpPr/>
      </xdr:nvSpPr>
      <xdr:spPr>
        <a:xfrm>
          <a:off x="11231880" y="9540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72390</xdr:rowOff>
    </xdr:to>
    <xdr:cxnSp macro="">
      <xdr:nvCxnSpPr>
        <xdr:cNvPr id="655" name="直線コネクタ 654">
          <a:extLst>
            <a:ext uri="{FF2B5EF4-FFF2-40B4-BE49-F238E27FC236}">
              <a16:creationId xmlns:a16="http://schemas.microsoft.com/office/drawing/2014/main" id="{AAB48B72-51F6-497C-B0C8-FBF2FC3945FE}"/>
            </a:ext>
          </a:extLst>
        </xdr:cNvPr>
        <xdr:cNvCxnSpPr/>
      </xdr:nvCxnSpPr>
      <xdr:spPr>
        <a:xfrm>
          <a:off x="11282680" y="958786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CA863D27-3552-4B71-A079-B6443732EA1F}"/>
            </a:ext>
          </a:extLst>
        </xdr:cNvPr>
        <xdr:cNvSpPr txBox="1"/>
      </xdr:nvSpPr>
      <xdr:spPr>
        <a:xfrm>
          <a:off x="134372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8F11849B-E9B8-40E7-B438-8AB1AD443BD0}"/>
            </a:ext>
          </a:extLst>
        </xdr:cNvPr>
        <xdr:cNvSpPr txBox="1"/>
      </xdr:nvSpPr>
      <xdr:spPr>
        <a:xfrm>
          <a:off x="12675244" y="994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5732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38A867E7-3C47-4137-810F-1F5960FA3568}"/>
            </a:ext>
          </a:extLst>
        </xdr:cNvPr>
        <xdr:cNvSpPr txBox="1"/>
      </xdr:nvSpPr>
      <xdr:spPr>
        <a:xfrm>
          <a:off x="11900544"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88CC946-C9DF-4378-A61E-E423CE318AFF}"/>
            </a:ext>
          </a:extLst>
        </xdr:cNvPr>
        <xdr:cNvSpPr txBox="1"/>
      </xdr:nvSpPr>
      <xdr:spPr>
        <a:xfrm>
          <a:off x="11102984" y="988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48277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4B523C97-1437-4D43-A7B5-4B0661A305EA}"/>
            </a:ext>
          </a:extLst>
        </xdr:cNvPr>
        <xdr:cNvSpPr txBox="1"/>
      </xdr:nvSpPr>
      <xdr:spPr>
        <a:xfrm>
          <a:off x="134372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8272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B97B1CF-A0E0-4BE2-B0EF-35A7E2C7A1A0}"/>
            </a:ext>
          </a:extLst>
        </xdr:cNvPr>
        <xdr:cNvSpPr txBox="1"/>
      </xdr:nvSpPr>
      <xdr:spPr>
        <a:xfrm>
          <a:off x="12675244" y="939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139717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F57D5C8A-8C92-454E-897A-1265BF524715}"/>
            </a:ext>
          </a:extLst>
        </xdr:cNvPr>
        <xdr:cNvSpPr txBox="1"/>
      </xdr:nvSpPr>
      <xdr:spPr>
        <a:xfrm>
          <a:off x="119005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99712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F6D7F220-EE59-472E-A1BD-D8D876AD291B}"/>
            </a:ext>
          </a:extLst>
        </xdr:cNvPr>
        <xdr:cNvSpPr txBox="1"/>
      </xdr:nvSpPr>
      <xdr:spPr>
        <a:xfrm>
          <a:off x="1110298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A4C9942-1EB4-400A-990D-DB5AF74CE04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A89D4AF2-4A19-4EB3-8AC5-963AA2A502F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10C1D81-3C5D-45E2-967D-0D55F66D4AA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3B1417D9-6370-4D49-8089-085AC5CECAF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BD85883F-E812-462B-B6E0-D7509BAD5CC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1F206C79-E1A0-448E-9AF5-4A87E3E833A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C5211DA7-A117-49CC-82A4-A9229A4155B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3869816-10C6-4800-9969-74F725F5193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DE75AED-E606-4FB6-B4AC-B5FD97A4612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97CA1BD-AD55-4C23-B66B-85CA447B585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83036B0E-930D-426B-9F95-58DAD11B02F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2B95665-F2E8-4BE0-A772-1B175699378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875B73C1-EF72-481E-8903-FF3AC7F6329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4EC2B9A4-AF90-4AB0-B635-00AB341B186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660EFCC1-504E-4D1D-BE1A-BD1F9FBF319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EDC8E31-4470-40BE-833C-F9B26CE088E6}"/>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90FB484C-815C-4CC3-BBE6-0324520DE7F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421D4CE2-4175-4443-B9DE-FFAE7D65D4C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CB434C62-2D51-4537-A8F5-BDA9982A677B}"/>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46E29A71-C85D-4877-A71D-0B198F696812}"/>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EB9F2C95-A654-469E-BBDA-B6D0B26439B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18EEE4D-9EDA-4336-B160-9134526FCED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E46EE42B-255D-41CB-A5CA-EC2868C8E8F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31088CBD-A848-40EC-B277-666295FA9AC3}"/>
            </a:ext>
          </a:extLst>
        </xdr:cNvPr>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680C16DB-CA34-45AC-93CE-E4822449606B}"/>
            </a:ext>
          </a:extLst>
        </xdr:cNvPr>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222EE2AF-900C-4E8D-8B65-373885F22C05}"/>
            </a:ext>
          </a:extLst>
        </xdr:cNvPr>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AE6D096C-5D95-4B9F-9F55-963435C62D96}"/>
            </a:ext>
          </a:extLst>
        </xdr:cNvPr>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0906F990-F08C-4A72-AA32-E66B9DEFE973}"/>
            </a:ext>
          </a:extLst>
        </xdr:cNvPr>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6398F20B-33E8-4107-AEE5-0B732670CA48}"/>
            </a:ext>
          </a:extLst>
        </xdr:cNvPr>
        <xdr:cNvSpPr txBox="1"/>
      </xdr:nvSpPr>
      <xdr:spPr>
        <a:xfrm>
          <a:off x="1954784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11DD78C9-DCF7-4137-83A2-B00569056540}"/>
            </a:ext>
          </a:extLst>
        </xdr:cNvPr>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674FF39E-CC69-4733-A0FC-9C24498B59D8}"/>
            </a:ext>
          </a:extLst>
        </xdr:cNvPr>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40BEC9C2-CF88-4BA8-9FBE-C0B72CA6E791}"/>
            </a:ext>
          </a:extLst>
        </xdr:cNvPr>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96" name="フローチャート: 判断 695">
          <a:extLst>
            <a:ext uri="{FF2B5EF4-FFF2-40B4-BE49-F238E27FC236}">
              <a16:creationId xmlns:a16="http://schemas.microsoft.com/office/drawing/2014/main" id="{E2B9764F-5A24-4006-BA00-D7B59312B052}"/>
            </a:ext>
          </a:extLst>
        </xdr:cNvPr>
        <xdr:cNvSpPr/>
      </xdr:nvSpPr>
      <xdr:spPr>
        <a:xfrm>
          <a:off x="17162780" y="1054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7" name="フローチャート: 判断 696">
          <a:extLst>
            <a:ext uri="{FF2B5EF4-FFF2-40B4-BE49-F238E27FC236}">
              <a16:creationId xmlns:a16="http://schemas.microsoft.com/office/drawing/2014/main" id="{2337DDFD-29C6-40FD-B3AC-99B80AC59FC2}"/>
            </a:ext>
          </a:extLst>
        </xdr:cNvPr>
        <xdr:cNvSpPr/>
      </xdr:nvSpPr>
      <xdr:spPr>
        <a:xfrm>
          <a:off x="16388080" y="10560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409E9751-5939-48E2-AF36-C4DA9CD3BBD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E2A6149-C68D-4DB9-A72C-16AB8CCE1A4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5902E6B-D8E7-4329-8682-8A13502FB61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B36B24C-2E2E-4A37-B82F-2C4FBD4A865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C2AF5085-95B4-4F48-A5BE-D37D9374870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3" name="楕円 702">
          <a:extLst>
            <a:ext uri="{FF2B5EF4-FFF2-40B4-BE49-F238E27FC236}">
              <a16:creationId xmlns:a16="http://schemas.microsoft.com/office/drawing/2014/main" id="{47B08E43-B37F-44AF-9637-24D167C90684}"/>
            </a:ext>
          </a:extLst>
        </xdr:cNvPr>
        <xdr:cNvSpPr/>
      </xdr:nvSpPr>
      <xdr:spPr>
        <a:xfrm>
          <a:off x="1945894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15257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AECEAA9D-0084-4E6C-A396-54303A703485}"/>
            </a:ext>
          </a:extLst>
        </xdr:cNvPr>
        <xdr:cNvSpPr txBox="1"/>
      </xdr:nvSpPr>
      <xdr:spPr>
        <a:xfrm>
          <a:off x="1954784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63500</xdr:rowOff>
    </xdr:from>
    <xdr:to>
      <xdr:col>112</xdr:col>
      <xdr:colOff>38100</xdr:colOff>
      <xdr:row>63</xdr:row>
      <xdr:rowOff>165100</xdr:rowOff>
    </xdr:to>
    <xdr:sp macro="" textlink="">
      <xdr:nvSpPr>
        <xdr:cNvPr id="705" name="楕円 704">
          <a:extLst>
            <a:ext uri="{FF2B5EF4-FFF2-40B4-BE49-F238E27FC236}">
              <a16:creationId xmlns:a16="http://schemas.microsoft.com/office/drawing/2014/main" id="{2477202C-FA76-4443-99C2-82E813DEA469}"/>
            </a:ext>
          </a:extLst>
        </xdr:cNvPr>
        <xdr:cNvSpPr/>
      </xdr:nvSpPr>
      <xdr:spPr>
        <a:xfrm>
          <a:off x="1873504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114300</xdr:rowOff>
    </xdr:to>
    <xdr:cxnSp macro="">
      <xdr:nvCxnSpPr>
        <xdr:cNvPr id="706" name="直線コネクタ 705">
          <a:extLst>
            <a:ext uri="{FF2B5EF4-FFF2-40B4-BE49-F238E27FC236}">
              <a16:creationId xmlns:a16="http://schemas.microsoft.com/office/drawing/2014/main" id="{E64D6869-D205-4B77-B21A-9BEB4035F3E9}"/>
            </a:ext>
          </a:extLst>
        </xdr:cNvPr>
        <xdr:cNvCxnSpPr/>
      </xdr:nvCxnSpPr>
      <xdr:spPr>
        <a:xfrm flipV="1">
          <a:off x="18778220" y="1064895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707" name="楕円 706">
          <a:extLst>
            <a:ext uri="{FF2B5EF4-FFF2-40B4-BE49-F238E27FC236}">
              <a16:creationId xmlns:a16="http://schemas.microsoft.com/office/drawing/2014/main" id="{4817348E-3BB5-4400-A461-5F1D16A43F7B}"/>
            </a:ext>
          </a:extLst>
        </xdr:cNvPr>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114300</xdr:rowOff>
    </xdr:from>
    <xdr:to>
      <xdr:col>111</xdr:col>
      <xdr:colOff>177800</xdr:colOff>
      <xdr:row>63</xdr:row>
      <xdr:rowOff>118110</xdr:rowOff>
    </xdr:to>
    <xdr:cxnSp macro="">
      <xdr:nvCxnSpPr>
        <xdr:cNvPr id="708" name="直線コネクタ 707">
          <a:extLst>
            <a:ext uri="{FF2B5EF4-FFF2-40B4-BE49-F238E27FC236}">
              <a16:creationId xmlns:a16="http://schemas.microsoft.com/office/drawing/2014/main" id="{A89BF118-868E-4A8F-B278-B73250E1759B}"/>
            </a:ext>
          </a:extLst>
        </xdr:cNvPr>
        <xdr:cNvCxnSpPr/>
      </xdr:nvCxnSpPr>
      <xdr:spPr>
        <a:xfrm flipV="1">
          <a:off x="17988280" y="1067562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9" name="楕円 708">
          <a:extLst>
            <a:ext uri="{FF2B5EF4-FFF2-40B4-BE49-F238E27FC236}">
              <a16:creationId xmlns:a16="http://schemas.microsoft.com/office/drawing/2014/main" id="{FB1A8FCB-3FE3-4B95-89CE-4A03F6B20CCD}"/>
            </a:ext>
          </a:extLst>
        </xdr:cNvPr>
        <xdr:cNvSpPr/>
      </xdr:nvSpPr>
      <xdr:spPr>
        <a:xfrm>
          <a:off x="171627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10" name="直線コネクタ 709">
          <a:extLst>
            <a:ext uri="{FF2B5EF4-FFF2-40B4-BE49-F238E27FC236}">
              <a16:creationId xmlns:a16="http://schemas.microsoft.com/office/drawing/2014/main" id="{62544D26-1902-4258-B621-0F9F61238C82}"/>
            </a:ext>
          </a:extLst>
        </xdr:cNvPr>
        <xdr:cNvCxnSpPr/>
      </xdr:nvCxnSpPr>
      <xdr:spPr>
        <a:xfrm>
          <a:off x="17213580" y="106794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71120</xdr:rowOff>
    </xdr:from>
    <xdr:to>
      <xdr:col>98</xdr:col>
      <xdr:colOff>38100</xdr:colOff>
      <xdr:row>64</xdr:row>
      <xdr:rowOff>1270</xdr:rowOff>
    </xdr:to>
    <xdr:sp macro="" textlink="">
      <xdr:nvSpPr>
        <xdr:cNvPr id="711" name="楕円 710">
          <a:extLst>
            <a:ext uri="{FF2B5EF4-FFF2-40B4-BE49-F238E27FC236}">
              <a16:creationId xmlns:a16="http://schemas.microsoft.com/office/drawing/2014/main" id="{B7B2CA40-7DA4-4148-8845-58428F20F00B}"/>
            </a:ext>
          </a:extLst>
        </xdr:cNvPr>
        <xdr:cNvSpPr/>
      </xdr:nvSpPr>
      <xdr:spPr>
        <a:xfrm>
          <a:off x="1638808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121920</xdr:rowOff>
    </xdr:to>
    <xdr:cxnSp macro="">
      <xdr:nvCxnSpPr>
        <xdr:cNvPr id="712" name="直線コネクタ 711">
          <a:extLst>
            <a:ext uri="{FF2B5EF4-FFF2-40B4-BE49-F238E27FC236}">
              <a16:creationId xmlns:a16="http://schemas.microsoft.com/office/drawing/2014/main" id="{969535BF-6272-46EA-A374-4E5D5BE5A2C3}"/>
            </a:ext>
          </a:extLst>
        </xdr:cNvPr>
        <xdr:cNvCxnSpPr/>
      </xdr:nvCxnSpPr>
      <xdr:spPr>
        <a:xfrm flipV="1">
          <a:off x="16431260" y="1067943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3" name="n_1aveValue【保健センター・保健所】&#10;一人当たり面積">
          <a:extLst>
            <a:ext uri="{FF2B5EF4-FFF2-40B4-BE49-F238E27FC236}">
              <a16:creationId xmlns:a16="http://schemas.microsoft.com/office/drawing/2014/main" id="{AFAE8BB6-5D41-4638-AF6C-3DE7C005211F}"/>
            </a:ext>
          </a:extLst>
        </xdr:cNvPr>
        <xdr:cNvSpPr txBox="1"/>
      </xdr:nvSpPr>
      <xdr:spPr>
        <a:xfrm>
          <a:off x="185611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4" name="n_2aveValue【保健センター・保健所】&#10;一人当たり面積">
          <a:extLst>
            <a:ext uri="{FF2B5EF4-FFF2-40B4-BE49-F238E27FC236}">
              <a16:creationId xmlns:a16="http://schemas.microsoft.com/office/drawing/2014/main" id="{6559512F-6FEE-4C08-ABD4-C016D15EC50B}"/>
            </a:ext>
          </a:extLst>
        </xdr:cNvPr>
        <xdr:cNvSpPr txBox="1"/>
      </xdr:nvSpPr>
      <xdr:spPr>
        <a:xfrm>
          <a:off x="1777626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15" name="n_3aveValue【保健センター・保健所】&#10;一人当たり面積">
          <a:extLst>
            <a:ext uri="{FF2B5EF4-FFF2-40B4-BE49-F238E27FC236}">
              <a16:creationId xmlns:a16="http://schemas.microsoft.com/office/drawing/2014/main" id="{4EC64824-68C6-4E20-8C55-0095D0BB9E71}"/>
            </a:ext>
          </a:extLst>
        </xdr:cNvPr>
        <xdr:cNvSpPr txBox="1"/>
      </xdr:nvSpPr>
      <xdr:spPr>
        <a:xfrm>
          <a:off x="1700156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6" name="n_4aveValue【保健センター・保健所】&#10;一人当たり面積">
          <a:extLst>
            <a:ext uri="{FF2B5EF4-FFF2-40B4-BE49-F238E27FC236}">
              <a16:creationId xmlns:a16="http://schemas.microsoft.com/office/drawing/2014/main" id="{EAFC72EB-6FC2-4900-AD2B-3B93EACAEBA2}"/>
            </a:ext>
          </a:extLst>
        </xdr:cNvPr>
        <xdr:cNvSpPr txBox="1"/>
      </xdr:nvSpPr>
      <xdr:spPr>
        <a:xfrm>
          <a:off x="1622686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156227</xdr:rowOff>
    </xdr:from>
    <xdr:ext cx="469744" cy="259045"/>
    <xdr:sp macro="" textlink="">
      <xdr:nvSpPr>
        <xdr:cNvPr id="717" name="n_1mainValue【保健センター・保健所】&#10;一人当たり面積">
          <a:extLst>
            <a:ext uri="{FF2B5EF4-FFF2-40B4-BE49-F238E27FC236}">
              <a16:creationId xmlns:a16="http://schemas.microsoft.com/office/drawing/2014/main" id="{18B4FF85-70B6-44DC-B1EA-69B08D160A5A}"/>
            </a:ext>
          </a:extLst>
        </xdr:cNvPr>
        <xdr:cNvSpPr txBox="1"/>
      </xdr:nvSpPr>
      <xdr:spPr>
        <a:xfrm>
          <a:off x="185611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18" name="n_2mainValue【保健センター・保健所】&#10;一人当たり面積">
          <a:extLst>
            <a:ext uri="{FF2B5EF4-FFF2-40B4-BE49-F238E27FC236}">
              <a16:creationId xmlns:a16="http://schemas.microsoft.com/office/drawing/2014/main" id="{5984EAC2-7EEE-45DF-B445-94934E195F3D}"/>
            </a:ext>
          </a:extLst>
        </xdr:cNvPr>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9" name="n_3mainValue【保健センター・保健所】&#10;一人当たり面積">
          <a:extLst>
            <a:ext uri="{FF2B5EF4-FFF2-40B4-BE49-F238E27FC236}">
              <a16:creationId xmlns:a16="http://schemas.microsoft.com/office/drawing/2014/main" id="{B8CC102A-1A3F-4461-A14A-D8350CF85FE3}"/>
            </a:ext>
          </a:extLst>
        </xdr:cNvPr>
        <xdr:cNvSpPr txBox="1"/>
      </xdr:nvSpPr>
      <xdr:spPr>
        <a:xfrm>
          <a:off x="170015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720" name="n_4mainValue【保健センター・保健所】&#10;一人当たり面積">
          <a:extLst>
            <a:ext uri="{FF2B5EF4-FFF2-40B4-BE49-F238E27FC236}">
              <a16:creationId xmlns:a16="http://schemas.microsoft.com/office/drawing/2014/main" id="{013B98E1-44A0-4DAA-88DC-AA9A59119F92}"/>
            </a:ext>
          </a:extLst>
        </xdr:cNvPr>
        <xdr:cNvSpPr txBox="1"/>
      </xdr:nvSpPr>
      <xdr:spPr>
        <a:xfrm>
          <a:off x="1622686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0BF59C48-B265-4366-ADC7-3F8B9A3F622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008ED9D0-3AC0-40DF-894F-25E36C04989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FAD7E818-3E8E-44D1-B5DB-194C330390B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47A30BE1-4E5E-4903-94E6-B218B28AD26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DF3CE101-535C-4AB2-BF2A-18443B17D07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A4E69DB4-D0C4-4D43-9D19-5E35CDEE05A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717C4EBA-9F71-454A-B05E-80CB54EC2A1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6CA0616B-A556-4591-A9CF-5C5A55BA725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30616481-8104-41E2-8686-7C19DFC332A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274D9B40-A597-4F20-9816-B23FD3084793}"/>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EA0C25D5-0EA3-4910-A56E-BFB14281DF8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DD43E0D8-0352-4C33-BCB2-358E9C7C78C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BEF33365-7C47-4380-9613-43F707D2F901}"/>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2CDD1501-CD43-4A12-9573-27967DB779B2}"/>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92AC19B-443A-4FC1-B357-6ACD731AF042}"/>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6EA28519-540B-409D-A145-44BD2EF6515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22A22F86-9B39-48BC-AD87-EE6957BF17D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65B754EC-B43D-4899-B48A-1B0238C0985B}"/>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D19478A1-4212-4153-AD69-0809304EC4C4}"/>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E770A807-E160-4871-8F01-03EFE8D2B08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4CCDD33A-F3DD-4AD5-B2BC-431BDBE39EE6}"/>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277B969-01EE-4749-A311-BD18A0450C0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D82A3F19-0C5B-4D6A-AE70-8BEB4541B96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E6F2A22-6AC6-4E52-BE3F-A53734960972}"/>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B461EED3-8263-41D8-81ED-855DFDD12C7A}"/>
            </a:ext>
          </a:extLst>
        </xdr:cNvPr>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579935EB-62EA-47C0-9FBF-22D929F9A3C3}"/>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F053F344-1E91-487E-A940-F83D284C62F5}"/>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20612867-CCD2-4BC4-B0A2-F17E01E98F48}"/>
            </a:ext>
          </a:extLst>
        </xdr:cNvPr>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CF4849C6-3D9B-4161-826D-3AA3ED666B7E}"/>
            </a:ext>
          </a:extLst>
        </xdr:cNvPr>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A953195A-0A34-4C8C-9301-66059CBABB6F}"/>
            </a:ext>
          </a:extLst>
        </xdr:cNvPr>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A47C31A4-E51A-4FC2-BC43-24633FA1FB55}"/>
            </a:ext>
          </a:extLst>
        </xdr:cNvPr>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BBB22319-A61C-4A92-B445-6237C7F1D6BF}"/>
            </a:ext>
          </a:extLst>
        </xdr:cNvPr>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1D4DFA02-C05D-4D31-8CEC-56B6B565771F}"/>
            </a:ext>
          </a:extLst>
        </xdr:cNvPr>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4" name="フローチャート: 判断 753">
          <a:extLst>
            <a:ext uri="{FF2B5EF4-FFF2-40B4-BE49-F238E27FC236}">
              <a16:creationId xmlns:a16="http://schemas.microsoft.com/office/drawing/2014/main" id="{BA2CFB29-4ACC-4282-BEA3-4C2C1E7FB82B}"/>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5" name="フローチャート: 判断 754">
          <a:extLst>
            <a:ext uri="{FF2B5EF4-FFF2-40B4-BE49-F238E27FC236}">
              <a16:creationId xmlns:a16="http://schemas.microsoft.com/office/drawing/2014/main" id="{3769BF20-E4A5-4038-A8D1-E3C685D3ED4E}"/>
            </a:ext>
          </a:extLst>
        </xdr:cNvPr>
        <xdr:cNvSpPr/>
      </xdr:nvSpPr>
      <xdr:spPr>
        <a:xfrm>
          <a:off x="11231880" y="1368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85A1C5CD-8375-4AF7-B4C8-2CFDB386179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EFF58E36-6DA8-446D-B5A5-80F59818EE3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38A16BCA-F634-4E9E-B2C8-E18600825C5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8619783E-B77F-4D05-8CE7-AC636EA1107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8491F50-E5C2-42D7-9548-F5FD528EF8E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59689</xdr:rowOff>
    </xdr:from>
    <xdr:to>
      <xdr:col>85</xdr:col>
      <xdr:colOff>177800</xdr:colOff>
      <xdr:row>78</xdr:row>
      <xdr:rowOff>161289</xdr:rowOff>
    </xdr:to>
    <xdr:sp macro="" textlink="">
      <xdr:nvSpPr>
        <xdr:cNvPr id="761" name="楕円 760">
          <a:extLst>
            <a:ext uri="{FF2B5EF4-FFF2-40B4-BE49-F238E27FC236}">
              <a16:creationId xmlns:a16="http://schemas.microsoft.com/office/drawing/2014/main" id="{EE976B65-7E01-4498-B5A0-571ED9A66A45}"/>
            </a:ext>
          </a:extLst>
        </xdr:cNvPr>
        <xdr:cNvSpPr/>
      </xdr:nvSpPr>
      <xdr:spPr>
        <a:xfrm>
          <a:off x="14325600" y="131356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82566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10240737-D1B4-49C4-892A-78763F03F53A}"/>
            </a:ext>
          </a:extLst>
        </xdr:cNvPr>
        <xdr:cNvSpPr txBox="1"/>
      </xdr:nvSpPr>
      <xdr:spPr>
        <a:xfrm>
          <a:off x="14414500" y="1299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107314</xdr:rowOff>
    </xdr:from>
    <xdr:to>
      <xdr:col>81</xdr:col>
      <xdr:colOff>101600</xdr:colOff>
      <xdr:row>78</xdr:row>
      <xdr:rowOff>37464</xdr:rowOff>
    </xdr:to>
    <xdr:sp macro="" textlink="">
      <xdr:nvSpPr>
        <xdr:cNvPr id="763" name="楕円 762">
          <a:extLst>
            <a:ext uri="{FF2B5EF4-FFF2-40B4-BE49-F238E27FC236}">
              <a16:creationId xmlns:a16="http://schemas.microsoft.com/office/drawing/2014/main" id="{71B6F55E-7A7B-4F9F-8D23-AEB797FE627C}"/>
            </a:ext>
          </a:extLst>
        </xdr:cNvPr>
        <xdr:cNvSpPr/>
      </xdr:nvSpPr>
      <xdr:spPr>
        <a:xfrm>
          <a:off x="13578840" y="13015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158114</xdr:rowOff>
    </xdr:from>
    <xdr:to>
      <xdr:col>85</xdr:col>
      <xdr:colOff>127000</xdr:colOff>
      <xdr:row>78</xdr:row>
      <xdr:rowOff>110489</xdr:rowOff>
    </xdr:to>
    <xdr:cxnSp macro="">
      <xdr:nvCxnSpPr>
        <xdr:cNvPr id="764" name="直線コネクタ 763">
          <a:extLst>
            <a:ext uri="{FF2B5EF4-FFF2-40B4-BE49-F238E27FC236}">
              <a16:creationId xmlns:a16="http://schemas.microsoft.com/office/drawing/2014/main" id="{21363A60-54E2-4948-B5F3-EAEDF3E520CA}"/>
            </a:ext>
          </a:extLst>
        </xdr:cNvPr>
        <xdr:cNvCxnSpPr/>
      </xdr:nvCxnSpPr>
      <xdr:spPr>
        <a:xfrm>
          <a:off x="13629640" y="13066394"/>
          <a:ext cx="74676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149225</xdr:rowOff>
    </xdr:from>
    <xdr:to>
      <xdr:col>76</xdr:col>
      <xdr:colOff>165100</xdr:colOff>
      <xdr:row>78</xdr:row>
      <xdr:rowOff>79375</xdr:rowOff>
    </xdr:to>
    <xdr:sp macro="" textlink="">
      <xdr:nvSpPr>
        <xdr:cNvPr id="765" name="楕円 764">
          <a:extLst>
            <a:ext uri="{FF2B5EF4-FFF2-40B4-BE49-F238E27FC236}">
              <a16:creationId xmlns:a16="http://schemas.microsoft.com/office/drawing/2014/main" id="{3078EEB1-4206-4ED5-8188-61C3DDBEDA8C}"/>
            </a:ext>
          </a:extLst>
        </xdr:cNvPr>
        <xdr:cNvSpPr/>
      </xdr:nvSpPr>
      <xdr:spPr>
        <a:xfrm>
          <a:off x="12804140" y="1305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158114</xdr:rowOff>
    </xdr:from>
    <xdr:to>
      <xdr:col>81</xdr:col>
      <xdr:colOff>50800</xdr:colOff>
      <xdr:row>78</xdr:row>
      <xdr:rowOff>28575</xdr:rowOff>
    </xdr:to>
    <xdr:cxnSp macro="">
      <xdr:nvCxnSpPr>
        <xdr:cNvPr id="766" name="直線コネクタ 765">
          <a:extLst>
            <a:ext uri="{FF2B5EF4-FFF2-40B4-BE49-F238E27FC236}">
              <a16:creationId xmlns:a16="http://schemas.microsoft.com/office/drawing/2014/main" id="{948B19A7-E42B-4915-9C4C-3CD41F1E7C7A}"/>
            </a:ext>
          </a:extLst>
        </xdr:cNvPr>
        <xdr:cNvCxnSpPr/>
      </xdr:nvCxnSpPr>
      <xdr:spPr>
        <a:xfrm flipV="1">
          <a:off x="12854940" y="13066394"/>
          <a:ext cx="77470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44450</xdr:rowOff>
    </xdr:from>
    <xdr:to>
      <xdr:col>72</xdr:col>
      <xdr:colOff>38100</xdr:colOff>
      <xdr:row>78</xdr:row>
      <xdr:rowOff>146050</xdr:rowOff>
    </xdr:to>
    <xdr:sp macro="" textlink="">
      <xdr:nvSpPr>
        <xdr:cNvPr id="767" name="楕円 766">
          <a:extLst>
            <a:ext uri="{FF2B5EF4-FFF2-40B4-BE49-F238E27FC236}">
              <a16:creationId xmlns:a16="http://schemas.microsoft.com/office/drawing/2014/main" id="{BD4D7AF9-845D-4DB4-A1AE-48BA9AB56EC7}"/>
            </a:ext>
          </a:extLst>
        </xdr:cNvPr>
        <xdr:cNvSpPr/>
      </xdr:nvSpPr>
      <xdr:spPr>
        <a:xfrm>
          <a:off x="12029440" y="1312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28575</xdr:rowOff>
    </xdr:from>
    <xdr:to>
      <xdr:col>76</xdr:col>
      <xdr:colOff>114300</xdr:colOff>
      <xdr:row>78</xdr:row>
      <xdr:rowOff>95250</xdr:rowOff>
    </xdr:to>
    <xdr:cxnSp macro="">
      <xdr:nvCxnSpPr>
        <xdr:cNvPr id="768" name="直線コネクタ 767">
          <a:extLst>
            <a:ext uri="{FF2B5EF4-FFF2-40B4-BE49-F238E27FC236}">
              <a16:creationId xmlns:a16="http://schemas.microsoft.com/office/drawing/2014/main" id="{7BC3C2B3-9E70-457D-93CE-28C1E64C37B9}"/>
            </a:ext>
          </a:extLst>
        </xdr:cNvPr>
        <xdr:cNvCxnSpPr/>
      </xdr:nvCxnSpPr>
      <xdr:spPr>
        <a:xfrm flipV="1">
          <a:off x="12072620" y="1310449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154939</xdr:rowOff>
    </xdr:from>
    <xdr:to>
      <xdr:col>67</xdr:col>
      <xdr:colOff>101600</xdr:colOff>
      <xdr:row>80</xdr:row>
      <xdr:rowOff>85089</xdr:rowOff>
    </xdr:to>
    <xdr:sp macro="" textlink="">
      <xdr:nvSpPr>
        <xdr:cNvPr id="769" name="楕円 768">
          <a:extLst>
            <a:ext uri="{FF2B5EF4-FFF2-40B4-BE49-F238E27FC236}">
              <a16:creationId xmlns:a16="http://schemas.microsoft.com/office/drawing/2014/main" id="{6234723E-53D8-4E7C-AA5B-4D2650A18EBD}"/>
            </a:ext>
          </a:extLst>
        </xdr:cNvPr>
        <xdr:cNvSpPr/>
      </xdr:nvSpPr>
      <xdr:spPr>
        <a:xfrm>
          <a:off x="11231880" y="13398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95250</xdr:rowOff>
    </xdr:from>
    <xdr:to>
      <xdr:col>71</xdr:col>
      <xdr:colOff>177800</xdr:colOff>
      <xdr:row>80</xdr:row>
      <xdr:rowOff>34289</xdr:rowOff>
    </xdr:to>
    <xdr:cxnSp macro="">
      <xdr:nvCxnSpPr>
        <xdr:cNvPr id="770" name="直線コネクタ 769">
          <a:extLst>
            <a:ext uri="{FF2B5EF4-FFF2-40B4-BE49-F238E27FC236}">
              <a16:creationId xmlns:a16="http://schemas.microsoft.com/office/drawing/2014/main" id="{AA7F6869-754A-4298-9546-117A31640228}"/>
            </a:ext>
          </a:extLst>
        </xdr:cNvPr>
        <xdr:cNvCxnSpPr/>
      </xdr:nvCxnSpPr>
      <xdr:spPr>
        <a:xfrm flipV="1">
          <a:off x="11282680" y="13171170"/>
          <a:ext cx="78994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9A34243B-BF08-45D5-8B5E-3ECE379EAED7}"/>
            </a:ext>
          </a:extLst>
        </xdr:cNvPr>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482F2A48-BDF4-433C-B8AF-FEABA95B9E46}"/>
            </a:ext>
          </a:extLst>
        </xdr:cNvPr>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3" name="n_3aveValue【消防施設】&#10;有形固定資産減価償却率">
          <a:extLst>
            <a:ext uri="{FF2B5EF4-FFF2-40B4-BE49-F238E27FC236}">
              <a16:creationId xmlns:a16="http://schemas.microsoft.com/office/drawing/2014/main" id="{1DAC1ACA-6CFC-4C09-BB93-FD5300CFA1EF}"/>
            </a:ext>
          </a:extLst>
        </xdr:cNvPr>
        <xdr:cNvSpPr txBox="1"/>
      </xdr:nvSpPr>
      <xdr:spPr>
        <a:xfrm>
          <a:off x="11900544" y="1382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22877</xdr:rowOff>
    </xdr:from>
    <xdr:ext cx="405111" cy="259045"/>
    <xdr:sp macro="" textlink="">
      <xdr:nvSpPr>
        <xdr:cNvPr id="774" name="n_4aveValue【消防施設】&#10;有形固定資産減価償却率">
          <a:extLst>
            <a:ext uri="{FF2B5EF4-FFF2-40B4-BE49-F238E27FC236}">
              <a16:creationId xmlns:a16="http://schemas.microsoft.com/office/drawing/2014/main" id="{D99373A2-3D24-48D6-B087-F82DB3AB455B}"/>
            </a:ext>
          </a:extLst>
        </xdr:cNvPr>
        <xdr:cNvSpPr txBox="1"/>
      </xdr:nvSpPr>
      <xdr:spPr>
        <a:xfrm>
          <a:off x="11102984"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53991</xdr:rowOff>
    </xdr:from>
    <xdr:ext cx="405111" cy="259045"/>
    <xdr:sp macro="" textlink="">
      <xdr:nvSpPr>
        <xdr:cNvPr id="775" name="n_1mainValue【消防施設】&#10;有形固定資産減価償却率">
          <a:extLst>
            <a:ext uri="{FF2B5EF4-FFF2-40B4-BE49-F238E27FC236}">
              <a16:creationId xmlns:a16="http://schemas.microsoft.com/office/drawing/2014/main" id="{858E7B0E-DE42-4C8B-815E-03DD4AC5AECB}"/>
            </a:ext>
          </a:extLst>
        </xdr:cNvPr>
        <xdr:cNvSpPr txBox="1"/>
      </xdr:nvSpPr>
      <xdr:spPr>
        <a:xfrm>
          <a:off x="13437244" y="1279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95902</xdr:rowOff>
    </xdr:from>
    <xdr:ext cx="405111" cy="259045"/>
    <xdr:sp macro="" textlink="">
      <xdr:nvSpPr>
        <xdr:cNvPr id="776" name="n_2mainValue【消防施設】&#10;有形固定資産減価償却率">
          <a:extLst>
            <a:ext uri="{FF2B5EF4-FFF2-40B4-BE49-F238E27FC236}">
              <a16:creationId xmlns:a16="http://schemas.microsoft.com/office/drawing/2014/main" id="{BA140423-6531-47E6-9053-82EBD504E5BE}"/>
            </a:ext>
          </a:extLst>
        </xdr:cNvPr>
        <xdr:cNvSpPr txBox="1"/>
      </xdr:nvSpPr>
      <xdr:spPr>
        <a:xfrm>
          <a:off x="12675244" y="1283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162577</xdr:rowOff>
    </xdr:from>
    <xdr:ext cx="405111" cy="259045"/>
    <xdr:sp macro="" textlink="">
      <xdr:nvSpPr>
        <xdr:cNvPr id="777" name="n_3mainValue【消防施設】&#10;有形固定資産減価償却率">
          <a:extLst>
            <a:ext uri="{FF2B5EF4-FFF2-40B4-BE49-F238E27FC236}">
              <a16:creationId xmlns:a16="http://schemas.microsoft.com/office/drawing/2014/main" id="{AE124033-9161-4B47-85B5-A15DD9824976}"/>
            </a:ext>
          </a:extLst>
        </xdr:cNvPr>
        <xdr:cNvSpPr txBox="1"/>
      </xdr:nvSpPr>
      <xdr:spPr>
        <a:xfrm>
          <a:off x="11900544" y="1290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101616</xdr:rowOff>
    </xdr:from>
    <xdr:ext cx="405111" cy="259045"/>
    <xdr:sp macro="" textlink="">
      <xdr:nvSpPr>
        <xdr:cNvPr id="778" name="n_4mainValue【消防施設】&#10;有形固定資産減価償却率">
          <a:extLst>
            <a:ext uri="{FF2B5EF4-FFF2-40B4-BE49-F238E27FC236}">
              <a16:creationId xmlns:a16="http://schemas.microsoft.com/office/drawing/2014/main" id="{DC99576B-5F18-47D7-93D0-FA3B619EA5DE}"/>
            </a:ext>
          </a:extLst>
        </xdr:cNvPr>
        <xdr:cNvSpPr txBox="1"/>
      </xdr:nvSpPr>
      <xdr:spPr>
        <a:xfrm>
          <a:off x="11102984" y="13177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F46E8761-A8F1-4B9B-9D2B-19618A481D3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9133C0E1-C27F-4102-A6FD-79F3F24BE1E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8DD891FB-D34B-4A8E-9C52-0C9EDE632FD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1DCE0A47-78C3-498B-8037-A53EC8C7084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10EB7730-3C94-45A1-B4A2-16D026295A7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3ADB985E-C97B-4B44-8456-87D4DE43AE9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BB431CE4-C77D-4116-8685-5858BED6718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F8D9BD8D-0991-454B-A8B9-99581005982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0C4B0C03-790B-4D6A-9DB7-7C52922D2DB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4041728A-2F2C-4A2D-9E76-1320044FF2B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4EF7960F-B23F-4798-9C9F-2615EF919EFA}"/>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C4CF1062-2347-4F3F-8684-813B7EA23176}"/>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873B54AC-609B-4900-A3B7-7F53673CC051}"/>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F5DC9E38-2FFD-411A-A55B-2DE7AD9C8D3F}"/>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7C30F5AD-566F-417F-A4CF-FF595373CE12}"/>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E459DF3-4193-479F-A995-424810046CAD}"/>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56DA8253-E2B1-4A97-B4D9-DEFBF4952D45}"/>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D13E7E9-CDE2-423D-BEFE-A3987A15A71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FDA459F8-29D2-43D4-A03A-284DE7663B75}"/>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EB75DFC7-437B-4CBE-99E9-E548FA72ED89}"/>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FC45F3C6-07D7-4ACF-86B8-810000A8EEED}"/>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96D617AC-CC8D-4FD1-9615-EB62407BA565}"/>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B7256EC4-77F8-45BB-A887-95E7DA62171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1723F6C4-335E-4260-AADD-163D82EF75C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9D647D91-C14B-4AEB-9E10-9BBF0926EFD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E1782A19-3724-4196-867C-35078E54E871}"/>
            </a:ext>
          </a:extLst>
        </xdr:cNvPr>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5C8DECAF-1DA9-4CD6-ABEB-760972D335E8}"/>
            </a:ext>
          </a:extLst>
        </xdr:cNvPr>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62D1933A-2C62-45D1-8B17-07A19D4F8D98}"/>
            </a:ext>
          </a:extLst>
        </xdr:cNvPr>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0B79B059-73D4-4377-90C5-C62578A6F40B}"/>
            </a:ext>
          </a:extLst>
        </xdr:cNvPr>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8B40712A-E0F6-49DE-9C4A-0EC879397436}"/>
            </a:ext>
          </a:extLst>
        </xdr:cNvPr>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39F861A7-2C89-4796-A258-3F2BDA272667}"/>
            </a:ext>
          </a:extLst>
        </xdr:cNvPr>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FDBF83B1-EAB2-4110-9288-3A070A31E0F8}"/>
            </a:ext>
          </a:extLst>
        </xdr:cNvPr>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1644DA46-0EC8-4018-B21D-92F6471D5C7B}"/>
            </a:ext>
          </a:extLst>
        </xdr:cNvPr>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4276D59E-AF7C-41FA-958D-20F11791DEF2}"/>
            </a:ext>
          </a:extLst>
        </xdr:cNvPr>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91802</xdr:rowOff>
    </xdr:from>
    <xdr:to>
      <xdr:col>102</xdr:col>
      <xdr:colOff>165100</xdr:colOff>
      <xdr:row>86</xdr:row>
      <xdr:rowOff>21952</xdr:rowOff>
    </xdr:to>
    <xdr:sp macro="" textlink="">
      <xdr:nvSpPr>
        <xdr:cNvPr id="813" name="フローチャート: 判断 812">
          <a:extLst>
            <a:ext uri="{FF2B5EF4-FFF2-40B4-BE49-F238E27FC236}">
              <a16:creationId xmlns:a16="http://schemas.microsoft.com/office/drawing/2014/main" id="{E12DDBED-C30D-49B4-A044-76A82B057848}"/>
            </a:ext>
          </a:extLst>
        </xdr:cNvPr>
        <xdr:cNvSpPr/>
      </xdr:nvSpPr>
      <xdr:spPr>
        <a:xfrm>
          <a:off x="17162780" y="14341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14" name="フローチャート: 判断 813">
          <a:extLst>
            <a:ext uri="{FF2B5EF4-FFF2-40B4-BE49-F238E27FC236}">
              <a16:creationId xmlns:a16="http://schemas.microsoft.com/office/drawing/2014/main" id="{0404AE66-9FEF-4752-9060-C085E726C9CE}"/>
            </a:ext>
          </a:extLst>
        </xdr:cNvPr>
        <xdr:cNvSpPr/>
      </xdr:nvSpPr>
      <xdr:spPr>
        <a:xfrm>
          <a:off x="16388080" y="14351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833FA8AD-9FDF-401B-A4D0-1409575C82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F794FD4-9BDA-4160-A3C5-B60710B21AF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CCCBC29-36DC-4A35-BA29-465FADF7CDD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18F27E7F-E500-460E-9E20-E73743FE184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1E14D0C-468C-4E54-A915-D83045F500D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153851</xdr:rowOff>
    </xdr:from>
    <xdr:to>
      <xdr:col>116</xdr:col>
      <xdr:colOff>114300</xdr:colOff>
      <xdr:row>86</xdr:row>
      <xdr:rowOff>84001</xdr:rowOff>
    </xdr:to>
    <xdr:sp macro="" textlink="">
      <xdr:nvSpPr>
        <xdr:cNvPr id="820" name="楕円 819">
          <a:extLst>
            <a:ext uri="{FF2B5EF4-FFF2-40B4-BE49-F238E27FC236}">
              <a16:creationId xmlns:a16="http://schemas.microsoft.com/office/drawing/2014/main" id="{B6F08E71-30C5-428F-86E7-446676002FB6}"/>
            </a:ext>
          </a:extLst>
        </xdr:cNvPr>
        <xdr:cNvSpPr/>
      </xdr:nvSpPr>
      <xdr:spPr>
        <a:xfrm>
          <a:off x="19458940" y="14403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68778</xdr:rowOff>
    </xdr:from>
    <xdr:ext cx="469744" cy="259045"/>
    <xdr:sp macro="" textlink="">
      <xdr:nvSpPr>
        <xdr:cNvPr id="821" name="【消防施設】&#10;一人当たり面積該当値テキスト">
          <a:extLst>
            <a:ext uri="{FF2B5EF4-FFF2-40B4-BE49-F238E27FC236}">
              <a16:creationId xmlns:a16="http://schemas.microsoft.com/office/drawing/2014/main" id="{4602F918-E0E5-4EDB-ACF6-61F5F53E69DB}"/>
            </a:ext>
          </a:extLst>
        </xdr:cNvPr>
        <xdr:cNvSpPr txBox="1"/>
      </xdr:nvSpPr>
      <xdr:spPr>
        <a:xfrm>
          <a:off x="19547840" y="1431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155484</xdr:rowOff>
    </xdr:from>
    <xdr:to>
      <xdr:col>112</xdr:col>
      <xdr:colOff>38100</xdr:colOff>
      <xdr:row>86</xdr:row>
      <xdr:rowOff>85634</xdr:rowOff>
    </xdr:to>
    <xdr:sp macro="" textlink="">
      <xdr:nvSpPr>
        <xdr:cNvPr id="822" name="楕円 821">
          <a:extLst>
            <a:ext uri="{FF2B5EF4-FFF2-40B4-BE49-F238E27FC236}">
              <a16:creationId xmlns:a16="http://schemas.microsoft.com/office/drawing/2014/main" id="{63A47018-F82D-4CA2-8E7D-67647A72FF38}"/>
            </a:ext>
          </a:extLst>
        </xdr:cNvPr>
        <xdr:cNvSpPr/>
      </xdr:nvSpPr>
      <xdr:spPr>
        <a:xfrm>
          <a:off x="18735040" y="14404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33201</xdr:rowOff>
    </xdr:from>
    <xdr:to>
      <xdr:col>116</xdr:col>
      <xdr:colOff>63500</xdr:colOff>
      <xdr:row>86</xdr:row>
      <xdr:rowOff>34834</xdr:rowOff>
    </xdr:to>
    <xdr:cxnSp macro="">
      <xdr:nvCxnSpPr>
        <xdr:cNvPr id="823" name="直線コネクタ 822">
          <a:extLst>
            <a:ext uri="{FF2B5EF4-FFF2-40B4-BE49-F238E27FC236}">
              <a16:creationId xmlns:a16="http://schemas.microsoft.com/office/drawing/2014/main" id="{59BFA6EB-5839-46FE-9D78-B62DFCAC238E}"/>
            </a:ext>
          </a:extLst>
        </xdr:cNvPr>
        <xdr:cNvCxnSpPr/>
      </xdr:nvCxnSpPr>
      <xdr:spPr>
        <a:xfrm flipV="1">
          <a:off x="18778220" y="14450241"/>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157118</xdr:rowOff>
    </xdr:from>
    <xdr:to>
      <xdr:col>107</xdr:col>
      <xdr:colOff>101600</xdr:colOff>
      <xdr:row>86</xdr:row>
      <xdr:rowOff>87268</xdr:rowOff>
    </xdr:to>
    <xdr:sp macro="" textlink="">
      <xdr:nvSpPr>
        <xdr:cNvPr id="824" name="楕円 823">
          <a:extLst>
            <a:ext uri="{FF2B5EF4-FFF2-40B4-BE49-F238E27FC236}">
              <a16:creationId xmlns:a16="http://schemas.microsoft.com/office/drawing/2014/main" id="{7E8DAEBE-8D5E-47A7-BFC9-2A9C7355E7A9}"/>
            </a:ext>
          </a:extLst>
        </xdr:cNvPr>
        <xdr:cNvSpPr/>
      </xdr:nvSpPr>
      <xdr:spPr>
        <a:xfrm>
          <a:off x="17937480" y="14406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34834</xdr:rowOff>
    </xdr:from>
    <xdr:to>
      <xdr:col>111</xdr:col>
      <xdr:colOff>177800</xdr:colOff>
      <xdr:row>86</xdr:row>
      <xdr:rowOff>36468</xdr:rowOff>
    </xdr:to>
    <xdr:cxnSp macro="">
      <xdr:nvCxnSpPr>
        <xdr:cNvPr id="825" name="直線コネクタ 824">
          <a:extLst>
            <a:ext uri="{FF2B5EF4-FFF2-40B4-BE49-F238E27FC236}">
              <a16:creationId xmlns:a16="http://schemas.microsoft.com/office/drawing/2014/main" id="{882CD00C-34EC-4AE9-B4D7-C707DAAB2501}"/>
            </a:ext>
          </a:extLst>
        </xdr:cNvPr>
        <xdr:cNvCxnSpPr/>
      </xdr:nvCxnSpPr>
      <xdr:spPr>
        <a:xfrm flipV="1">
          <a:off x="17988280" y="14451874"/>
          <a:ext cx="78994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83638</xdr:rowOff>
    </xdr:from>
    <xdr:to>
      <xdr:col>102</xdr:col>
      <xdr:colOff>165100</xdr:colOff>
      <xdr:row>86</xdr:row>
      <xdr:rowOff>13788</xdr:rowOff>
    </xdr:to>
    <xdr:sp macro="" textlink="">
      <xdr:nvSpPr>
        <xdr:cNvPr id="826" name="楕円 825">
          <a:extLst>
            <a:ext uri="{FF2B5EF4-FFF2-40B4-BE49-F238E27FC236}">
              <a16:creationId xmlns:a16="http://schemas.microsoft.com/office/drawing/2014/main" id="{0F17EB27-5942-4323-85FD-38392C2CFC25}"/>
            </a:ext>
          </a:extLst>
        </xdr:cNvPr>
        <xdr:cNvSpPr/>
      </xdr:nvSpPr>
      <xdr:spPr>
        <a:xfrm>
          <a:off x="17162780" y="14333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134438</xdr:rowOff>
    </xdr:from>
    <xdr:to>
      <xdr:col>107</xdr:col>
      <xdr:colOff>50800</xdr:colOff>
      <xdr:row>86</xdr:row>
      <xdr:rowOff>36468</xdr:rowOff>
    </xdr:to>
    <xdr:cxnSp macro="">
      <xdr:nvCxnSpPr>
        <xdr:cNvPr id="827" name="直線コネクタ 826">
          <a:extLst>
            <a:ext uri="{FF2B5EF4-FFF2-40B4-BE49-F238E27FC236}">
              <a16:creationId xmlns:a16="http://schemas.microsoft.com/office/drawing/2014/main" id="{8F6B38C5-16F4-4623-99F5-7CB43D12C6E2}"/>
            </a:ext>
          </a:extLst>
        </xdr:cNvPr>
        <xdr:cNvCxnSpPr/>
      </xdr:nvCxnSpPr>
      <xdr:spPr>
        <a:xfrm>
          <a:off x="17213580" y="14383838"/>
          <a:ext cx="774700" cy="6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130992</xdr:rowOff>
    </xdr:from>
    <xdr:to>
      <xdr:col>98</xdr:col>
      <xdr:colOff>38100</xdr:colOff>
      <xdr:row>86</xdr:row>
      <xdr:rowOff>61142</xdr:rowOff>
    </xdr:to>
    <xdr:sp macro="" textlink="">
      <xdr:nvSpPr>
        <xdr:cNvPr id="828" name="楕円 827">
          <a:extLst>
            <a:ext uri="{FF2B5EF4-FFF2-40B4-BE49-F238E27FC236}">
              <a16:creationId xmlns:a16="http://schemas.microsoft.com/office/drawing/2014/main" id="{6CA52AFC-479D-4220-807B-A40D15DE2069}"/>
            </a:ext>
          </a:extLst>
        </xdr:cNvPr>
        <xdr:cNvSpPr/>
      </xdr:nvSpPr>
      <xdr:spPr>
        <a:xfrm>
          <a:off x="16388080" y="14380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134438</xdr:rowOff>
    </xdr:from>
    <xdr:to>
      <xdr:col>102</xdr:col>
      <xdr:colOff>114300</xdr:colOff>
      <xdr:row>86</xdr:row>
      <xdr:rowOff>10342</xdr:rowOff>
    </xdr:to>
    <xdr:cxnSp macro="">
      <xdr:nvCxnSpPr>
        <xdr:cNvPr id="829" name="直線コネクタ 828">
          <a:extLst>
            <a:ext uri="{FF2B5EF4-FFF2-40B4-BE49-F238E27FC236}">
              <a16:creationId xmlns:a16="http://schemas.microsoft.com/office/drawing/2014/main" id="{F60475CB-EC11-4DFA-A241-7DA5455EDB25}"/>
            </a:ext>
          </a:extLst>
        </xdr:cNvPr>
        <xdr:cNvCxnSpPr/>
      </xdr:nvCxnSpPr>
      <xdr:spPr>
        <a:xfrm flipV="1">
          <a:off x="16431260" y="14383838"/>
          <a:ext cx="78232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52D0EB16-6C12-4CF6-B424-7B5DEA410E62}"/>
            </a:ext>
          </a:extLst>
        </xdr:cNvPr>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26086B66-3166-4C08-94B3-72B8D6C19FBC}"/>
            </a:ext>
          </a:extLst>
        </xdr:cNvPr>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13079</xdr:rowOff>
    </xdr:from>
    <xdr:ext cx="469744" cy="259045"/>
    <xdr:sp macro="" textlink="">
      <xdr:nvSpPr>
        <xdr:cNvPr id="832" name="n_3aveValue【消防施設】&#10;一人当たり面積">
          <a:extLst>
            <a:ext uri="{FF2B5EF4-FFF2-40B4-BE49-F238E27FC236}">
              <a16:creationId xmlns:a16="http://schemas.microsoft.com/office/drawing/2014/main" id="{A30C92FC-8879-4247-89DF-0CF6B78DBFD5}"/>
            </a:ext>
          </a:extLst>
        </xdr:cNvPr>
        <xdr:cNvSpPr txBox="1"/>
      </xdr:nvSpPr>
      <xdr:spPr>
        <a:xfrm>
          <a:off x="17001567" y="1443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48277</xdr:rowOff>
    </xdr:from>
    <xdr:ext cx="469744" cy="259045"/>
    <xdr:sp macro="" textlink="">
      <xdr:nvSpPr>
        <xdr:cNvPr id="833" name="n_4aveValue【消防施設】&#10;一人当たり面積">
          <a:extLst>
            <a:ext uri="{FF2B5EF4-FFF2-40B4-BE49-F238E27FC236}">
              <a16:creationId xmlns:a16="http://schemas.microsoft.com/office/drawing/2014/main" id="{6E698FEA-841A-45FD-9116-0BF286A307AF}"/>
            </a:ext>
          </a:extLst>
        </xdr:cNvPr>
        <xdr:cNvSpPr txBox="1"/>
      </xdr:nvSpPr>
      <xdr:spPr>
        <a:xfrm>
          <a:off x="1622686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76761</xdr:rowOff>
    </xdr:from>
    <xdr:ext cx="469744" cy="259045"/>
    <xdr:sp macro="" textlink="">
      <xdr:nvSpPr>
        <xdr:cNvPr id="834" name="n_1mainValue【消防施設】&#10;一人当たり面積">
          <a:extLst>
            <a:ext uri="{FF2B5EF4-FFF2-40B4-BE49-F238E27FC236}">
              <a16:creationId xmlns:a16="http://schemas.microsoft.com/office/drawing/2014/main" id="{4911D562-FF4A-4D73-9604-02A3EDFDBDFD}"/>
            </a:ext>
          </a:extLst>
        </xdr:cNvPr>
        <xdr:cNvSpPr txBox="1"/>
      </xdr:nvSpPr>
      <xdr:spPr>
        <a:xfrm>
          <a:off x="18561127" y="1449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78395</xdr:rowOff>
    </xdr:from>
    <xdr:ext cx="469744" cy="259045"/>
    <xdr:sp macro="" textlink="">
      <xdr:nvSpPr>
        <xdr:cNvPr id="835" name="n_2mainValue【消防施設】&#10;一人当たり面積">
          <a:extLst>
            <a:ext uri="{FF2B5EF4-FFF2-40B4-BE49-F238E27FC236}">
              <a16:creationId xmlns:a16="http://schemas.microsoft.com/office/drawing/2014/main" id="{B6554B81-A1C2-4935-B4B4-F568CF6DDD1B}"/>
            </a:ext>
          </a:extLst>
        </xdr:cNvPr>
        <xdr:cNvSpPr txBox="1"/>
      </xdr:nvSpPr>
      <xdr:spPr>
        <a:xfrm>
          <a:off x="17776267" y="144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30315</xdr:rowOff>
    </xdr:from>
    <xdr:ext cx="469744" cy="259045"/>
    <xdr:sp macro="" textlink="">
      <xdr:nvSpPr>
        <xdr:cNvPr id="836" name="n_3mainValue【消防施設】&#10;一人当たり面積">
          <a:extLst>
            <a:ext uri="{FF2B5EF4-FFF2-40B4-BE49-F238E27FC236}">
              <a16:creationId xmlns:a16="http://schemas.microsoft.com/office/drawing/2014/main" id="{A7E9FF60-CA5B-4548-BD32-3E6F853ADD80}"/>
            </a:ext>
          </a:extLst>
        </xdr:cNvPr>
        <xdr:cNvSpPr txBox="1"/>
      </xdr:nvSpPr>
      <xdr:spPr>
        <a:xfrm>
          <a:off x="17001567" y="1411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52269</xdr:rowOff>
    </xdr:from>
    <xdr:ext cx="469744" cy="259045"/>
    <xdr:sp macro="" textlink="">
      <xdr:nvSpPr>
        <xdr:cNvPr id="837" name="n_4mainValue【消防施設】&#10;一人当たり面積">
          <a:extLst>
            <a:ext uri="{FF2B5EF4-FFF2-40B4-BE49-F238E27FC236}">
              <a16:creationId xmlns:a16="http://schemas.microsoft.com/office/drawing/2014/main" id="{0969F99B-30DD-4A6D-914E-B0CCA22E4287}"/>
            </a:ext>
          </a:extLst>
        </xdr:cNvPr>
        <xdr:cNvSpPr txBox="1"/>
      </xdr:nvSpPr>
      <xdr:spPr>
        <a:xfrm>
          <a:off x="16226867" y="1446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A7ED343-20CE-478D-B2F4-5900698B922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E7C4525-645D-485E-A681-BAC40821543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69A3005-1FA7-4EBA-85C0-DF6D6148CD1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352354A-F1A5-4034-8D5F-00287B114FE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F030943-0B29-4796-A851-A40DB8F6DCB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6E08BA37-474A-43FD-8441-BE3F00A9C34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389928E-4211-410A-A378-2AF46A8B71D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BF5ED89-56E9-4C68-8DA1-73E541BA4F6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3D7FF556-6201-49A4-94BA-2160B305E0C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24515462-D649-47A6-8880-0D223BD438A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A1ACBC97-F119-4D18-826A-D94DA130512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261A975F-0A7C-44FD-A9F7-AB0A86B0EF7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FD5B2EB-EB67-48C0-A357-1F7C2CC7BD25}"/>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9CA9915A-D7AA-4E36-A3AE-434A5F2AD4C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5877FDC2-2CC6-4493-9A45-02492AD0145F}"/>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E16B0659-3D79-4845-B08E-A52322DBA343}"/>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624F6AF-6C41-4AA9-A21E-97FE045A7BD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6B98F84F-58A1-4DE9-AF0E-6240E647F46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4DB0AD72-1073-46A3-B3F3-E922E711C09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A3FFF5E3-39AF-4383-AD17-6E53E8DC4AF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706E4380-4631-460C-9218-0F83FF3D34EC}"/>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3B06C8EB-E98F-4D87-86E7-753F650A84C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A15133C5-1DE4-4EB1-8A16-237A3554344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D432982B-939B-450F-BDC8-667E794A6077}"/>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4F4285A7-FBE0-44A0-A7B4-D81044FF7568}"/>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E31FF30F-2CD4-46DD-A417-33364E2AC8A3}"/>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83E65B0F-D2C5-49B4-B215-05784BFE078D}"/>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C9EC50AD-9889-4472-8A9F-88A275844012}"/>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39BCA425-818D-4D85-BE36-25091EA5DCFC}"/>
            </a:ext>
          </a:extLst>
        </xdr:cNvPr>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EE5FA613-EDCF-40F0-B19B-3F8EB0B4ED94}"/>
            </a:ext>
          </a:extLst>
        </xdr:cNvPr>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CAF23AAF-97CF-40FD-80D8-2740874B6F5B}"/>
            </a:ext>
          </a:extLst>
        </xdr:cNvPr>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DA712BF1-39AF-4D8B-AE1E-EEECB9549927}"/>
            </a:ext>
          </a:extLst>
        </xdr:cNvPr>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99061</xdr:rowOff>
    </xdr:from>
    <xdr:to>
      <xdr:col>72</xdr:col>
      <xdr:colOff>38100</xdr:colOff>
      <xdr:row>104</xdr:row>
      <xdr:rowOff>29211</xdr:rowOff>
    </xdr:to>
    <xdr:sp macro="" textlink="">
      <xdr:nvSpPr>
        <xdr:cNvPr id="870" name="フローチャート: 判断 869">
          <a:extLst>
            <a:ext uri="{FF2B5EF4-FFF2-40B4-BE49-F238E27FC236}">
              <a16:creationId xmlns:a16="http://schemas.microsoft.com/office/drawing/2014/main" id="{F261F1A0-523E-4E4B-83E9-F07B13E113B5}"/>
            </a:ext>
          </a:extLst>
        </xdr:cNvPr>
        <xdr:cNvSpPr/>
      </xdr:nvSpPr>
      <xdr:spPr>
        <a:xfrm>
          <a:off x="12029440" y="173659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86361</xdr:rowOff>
    </xdr:from>
    <xdr:to>
      <xdr:col>67</xdr:col>
      <xdr:colOff>101600</xdr:colOff>
      <xdr:row>104</xdr:row>
      <xdr:rowOff>16511</xdr:rowOff>
    </xdr:to>
    <xdr:sp macro="" textlink="">
      <xdr:nvSpPr>
        <xdr:cNvPr id="871" name="フローチャート: 判断 870">
          <a:extLst>
            <a:ext uri="{FF2B5EF4-FFF2-40B4-BE49-F238E27FC236}">
              <a16:creationId xmlns:a16="http://schemas.microsoft.com/office/drawing/2014/main" id="{22C0CDB3-613E-4B77-99AC-F7D9BDBCB142}"/>
            </a:ext>
          </a:extLst>
        </xdr:cNvPr>
        <xdr:cNvSpPr/>
      </xdr:nvSpPr>
      <xdr:spPr>
        <a:xfrm>
          <a:off x="11231880" y="17353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62303DC-157F-41CE-AAAD-2D8F3BE5A40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5234BEBE-0BEF-4D79-B52D-476755B4CF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FB80F1DC-5A2B-41F5-88B4-BC79FE994DB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CB91AB2-24C6-48B1-A497-F3A5E3C974D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2179314-4961-41E7-A640-A9C106E1EF7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99061</xdr:rowOff>
    </xdr:from>
    <xdr:to>
      <xdr:col>85</xdr:col>
      <xdr:colOff>177800</xdr:colOff>
      <xdr:row>107</xdr:row>
      <xdr:rowOff>29211</xdr:rowOff>
    </xdr:to>
    <xdr:sp macro="" textlink="">
      <xdr:nvSpPr>
        <xdr:cNvPr id="877" name="楕円 876">
          <a:extLst>
            <a:ext uri="{FF2B5EF4-FFF2-40B4-BE49-F238E27FC236}">
              <a16:creationId xmlns:a16="http://schemas.microsoft.com/office/drawing/2014/main" id="{6EB637A2-DA37-45F8-A35D-A49790741152}"/>
            </a:ext>
          </a:extLst>
        </xdr:cNvPr>
        <xdr:cNvSpPr/>
      </xdr:nvSpPr>
      <xdr:spPr>
        <a:xfrm>
          <a:off x="14325600" y="178689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13988</xdr:rowOff>
    </xdr:from>
    <xdr:ext cx="405111" cy="259045"/>
    <xdr:sp macro="" textlink="">
      <xdr:nvSpPr>
        <xdr:cNvPr id="878" name="【庁舎】&#10;有形固定資産減価償却率該当値テキスト">
          <a:extLst>
            <a:ext uri="{FF2B5EF4-FFF2-40B4-BE49-F238E27FC236}">
              <a16:creationId xmlns:a16="http://schemas.microsoft.com/office/drawing/2014/main" id="{13B9D872-4B6F-4D2F-99BF-6A16753E0F2C}"/>
            </a:ext>
          </a:extLst>
        </xdr:cNvPr>
        <xdr:cNvSpPr txBox="1"/>
      </xdr:nvSpPr>
      <xdr:spPr>
        <a:xfrm>
          <a:off x="14414500" y="17783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63500</xdr:rowOff>
    </xdr:from>
    <xdr:to>
      <xdr:col>81</xdr:col>
      <xdr:colOff>101600</xdr:colOff>
      <xdr:row>106</xdr:row>
      <xdr:rowOff>165100</xdr:rowOff>
    </xdr:to>
    <xdr:sp macro="" textlink="">
      <xdr:nvSpPr>
        <xdr:cNvPr id="879" name="楕円 878">
          <a:extLst>
            <a:ext uri="{FF2B5EF4-FFF2-40B4-BE49-F238E27FC236}">
              <a16:creationId xmlns:a16="http://schemas.microsoft.com/office/drawing/2014/main" id="{D7A7CC51-93F8-4920-BB96-65562A18525D}"/>
            </a:ext>
          </a:extLst>
        </xdr:cNvPr>
        <xdr:cNvSpPr/>
      </xdr:nvSpPr>
      <xdr:spPr>
        <a:xfrm>
          <a:off x="135788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106</xdr:row>
      <xdr:rowOff>149861</xdr:rowOff>
    </xdr:to>
    <xdr:cxnSp macro="">
      <xdr:nvCxnSpPr>
        <xdr:cNvPr id="880" name="直線コネクタ 879">
          <a:extLst>
            <a:ext uri="{FF2B5EF4-FFF2-40B4-BE49-F238E27FC236}">
              <a16:creationId xmlns:a16="http://schemas.microsoft.com/office/drawing/2014/main" id="{55A6F5CD-5A64-4353-8853-495CA6954562}"/>
            </a:ext>
          </a:extLst>
        </xdr:cNvPr>
        <xdr:cNvCxnSpPr/>
      </xdr:nvCxnSpPr>
      <xdr:spPr>
        <a:xfrm>
          <a:off x="13629640" y="17884140"/>
          <a:ext cx="74676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81" name="楕円 880">
          <a:extLst>
            <a:ext uri="{FF2B5EF4-FFF2-40B4-BE49-F238E27FC236}">
              <a16:creationId xmlns:a16="http://schemas.microsoft.com/office/drawing/2014/main" id="{D2335E23-376F-45F7-AAF3-7B9A21C99115}"/>
            </a:ext>
          </a:extLst>
        </xdr:cNvPr>
        <xdr:cNvSpPr/>
      </xdr:nvSpPr>
      <xdr:spPr>
        <a:xfrm>
          <a:off x="1280414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114300</xdr:rowOff>
    </xdr:to>
    <xdr:cxnSp macro="">
      <xdr:nvCxnSpPr>
        <xdr:cNvPr id="882" name="直線コネクタ 881">
          <a:extLst>
            <a:ext uri="{FF2B5EF4-FFF2-40B4-BE49-F238E27FC236}">
              <a16:creationId xmlns:a16="http://schemas.microsoft.com/office/drawing/2014/main" id="{57DE4F58-E8FA-470B-8750-668049354254}"/>
            </a:ext>
          </a:extLst>
        </xdr:cNvPr>
        <xdr:cNvCxnSpPr/>
      </xdr:nvCxnSpPr>
      <xdr:spPr>
        <a:xfrm>
          <a:off x="12854940" y="1785747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10161</xdr:rowOff>
    </xdr:from>
    <xdr:to>
      <xdr:col>72</xdr:col>
      <xdr:colOff>38100</xdr:colOff>
      <xdr:row>106</xdr:row>
      <xdr:rowOff>111761</xdr:rowOff>
    </xdr:to>
    <xdr:sp macro="" textlink="">
      <xdr:nvSpPr>
        <xdr:cNvPr id="883" name="楕円 882">
          <a:extLst>
            <a:ext uri="{FF2B5EF4-FFF2-40B4-BE49-F238E27FC236}">
              <a16:creationId xmlns:a16="http://schemas.microsoft.com/office/drawing/2014/main" id="{727D2690-E9E5-489F-B379-AE5155B4EC00}"/>
            </a:ext>
          </a:extLst>
        </xdr:cNvPr>
        <xdr:cNvSpPr/>
      </xdr:nvSpPr>
      <xdr:spPr>
        <a:xfrm>
          <a:off x="12029440" y="1778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60961</xdr:rowOff>
    </xdr:from>
    <xdr:to>
      <xdr:col>76</xdr:col>
      <xdr:colOff>114300</xdr:colOff>
      <xdr:row>106</xdr:row>
      <xdr:rowOff>87630</xdr:rowOff>
    </xdr:to>
    <xdr:cxnSp macro="">
      <xdr:nvCxnSpPr>
        <xdr:cNvPr id="884" name="直線コネクタ 883">
          <a:extLst>
            <a:ext uri="{FF2B5EF4-FFF2-40B4-BE49-F238E27FC236}">
              <a16:creationId xmlns:a16="http://schemas.microsoft.com/office/drawing/2014/main" id="{004191F7-C0E1-450C-8C27-171469B94CCD}"/>
            </a:ext>
          </a:extLst>
        </xdr:cNvPr>
        <xdr:cNvCxnSpPr/>
      </xdr:nvCxnSpPr>
      <xdr:spPr>
        <a:xfrm>
          <a:off x="12072620" y="17830801"/>
          <a:ext cx="78232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156211</xdr:rowOff>
    </xdr:from>
    <xdr:to>
      <xdr:col>67</xdr:col>
      <xdr:colOff>101600</xdr:colOff>
      <xdr:row>106</xdr:row>
      <xdr:rowOff>86361</xdr:rowOff>
    </xdr:to>
    <xdr:sp macro="" textlink="">
      <xdr:nvSpPr>
        <xdr:cNvPr id="885" name="楕円 884">
          <a:extLst>
            <a:ext uri="{FF2B5EF4-FFF2-40B4-BE49-F238E27FC236}">
              <a16:creationId xmlns:a16="http://schemas.microsoft.com/office/drawing/2014/main" id="{7F1CE57E-CF2C-4E78-B16E-465A80E55067}"/>
            </a:ext>
          </a:extLst>
        </xdr:cNvPr>
        <xdr:cNvSpPr/>
      </xdr:nvSpPr>
      <xdr:spPr>
        <a:xfrm>
          <a:off x="11231880" y="17758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35561</xdr:rowOff>
    </xdr:from>
    <xdr:to>
      <xdr:col>71</xdr:col>
      <xdr:colOff>177800</xdr:colOff>
      <xdr:row>106</xdr:row>
      <xdr:rowOff>60961</xdr:rowOff>
    </xdr:to>
    <xdr:cxnSp macro="">
      <xdr:nvCxnSpPr>
        <xdr:cNvPr id="886" name="直線コネクタ 885">
          <a:extLst>
            <a:ext uri="{FF2B5EF4-FFF2-40B4-BE49-F238E27FC236}">
              <a16:creationId xmlns:a16="http://schemas.microsoft.com/office/drawing/2014/main" id="{44C5910C-9112-4BB2-97C6-6D9B9ECBD98E}"/>
            </a:ext>
          </a:extLst>
        </xdr:cNvPr>
        <xdr:cNvCxnSpPr/>
      </xdr:nvCxnSpPr>
      <xdr:spPr>
        <a:xfrm>
          <a:off x="11282680" y="17805401"/>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0C503DF6-64BD-4C96-B300-4095B3DFCF9A}"/>
            </a:ext>
          </a:extLst>
        </xdr:cNvPr>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978CEE0A-1C13-4C9A-994D-0B96C5A4A1C4}"/>
            </a:ext>
          </a:extLst>
        </xdr:cNvPr>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45738</xdr:rowOff>
    </xdr:from>
    <xdr:ext cx="405111" cy="259045"/>
    <xdr:sp macro="" textlink="">
      <xdr:nvSpPr>
        <xdr:cNvPr id="889" name="n_3aveValue【庁舎】&#10;有形固定資産減価償却率">
          <a:extLst>
            <a:ext uri="{FF2B5EF4-FFF2-40B4-BE49-F238E27FC236}">
              <a16:creationId xmlns:a16="http://schemas.microsoft.com/office/drawing/2014/main" id="{7A990EEC-203A-4055-A815-A0FAA992D53D}"/>
            </a:ext>
          </a:extLst>
        </xdr:cNvPr>
        <xdr:cNvSpPr txBox="1"/>
      </xdr:nvSpPr>
      <xdr:spPr>
        <a:xfrm>
          <a:off x="11900544" y="17145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33038</xdr:rowOff>
    </xdr:from>
    <xdr:ext cx="405111" cy="259045"/>
    <xdr:sp macro="" textlink="">
      <xdr:nvSpPr>
        <xdr:cNvPr id="890" name="n_4aveValue【庁舎】&#10;有形固定資産減価償却率">
          <a:extLst>
            <a:ext uri="{FF2B5EF4-FFF2-40B4-BE49-F238E27FC236}">
              <a16:creationId xmlns:a16="http://schemas.microsoft.com/office/drawing/2014/main" id="{ACE239BD-5922-4DBC-9A26-7B2F377797C4}"/>
            </a:ext>
          </a:extLst>
        </xdr:cNvPr>
        <xdr:cNvSpPr txBox="1"/>
      </xdr:nvSpPr>
      <xdr:spPr>
        <a:xfrm>
          <a:off x="1110298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156227</xdr:rowOff>
    </xdr:from>
    <xdr:ext cx="405111" cy="259045"/>
    <xdr:sp macro="" textlink="">
      <xdr:nvSpPr>
        <xdr:cNvPr id="891" name="n_1mainValue【庁舎】&#10;有形固定資産減価償却率">
          <a:extLst>
            <a:ext uri="{FF2B5EF4-FFF2-40B4-BE49-F238E27FC236}">
              <a16:creationId xmlns:a16="http://schemas.microsoft.com/office/drawing/2014/main" id="{179A02F3-A457-461C-9A61-95FFED9F1B16}"/>
            </a:ext>
          </a:extLst>
        </xdr:cNvPr>
        <xdr:cNvSpPr txBox="1"/>
      </xdr:nvSpPr>
      <xdr:spPr>
        <a:xfrm>
          <a:off x="1343724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92" name="n_2mainValue【庁舎】&#10;有形固定資産減価償却率">
          <a:extLst>
            <a:ext uri="{FF2B5EF4-FFF2-40B4-BE49-F238E27FC236}">
              <a16:creationId xmlns:a16="http://schemas.microsoft.com/office/drawing/2014/main" id="{6CD58AD3-9709-4E20-A67B-7EED86BE9134}"/>
            </a:ext>
          </a:extLst>
        </xdr:cNvPr>
        <xdr:cNvSpPr txBox="1"/>
      </xdr:nvSpPr>
      <xdr:spPr>
        <a:xfrm>
          <a:off x="126752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102888</xdr:rowOff>
    </xdr:from>
    <xdr:ext cx="405111" cy="259045"/>
    <xdr:sp macro="" textlink="">
      <xdr:nvSpPr>
        <xdr:cNvPr id="893" name="n_3mainValue【庁舎】&#10;有形固定資産減価償却率">
          <a:extLst>
            <a:ext uri="{FF2B5EF4-FFF2-40B4-BE49-F238E27FC236}">
              <a16:creationId xmlns:a16="http://schemas.microsoft.com/office/drawing/2014/main" id="{4127FE7A-C66F-434A-8A7B-0AFFB850A1CC}"/>
            </a:ext>
          </a:extLst>
        </xdr:cNvPr>
        <xdr:cNvSpPr txBox="1"/>
      </xdr:nvSpPr>
      <xdr:spPr>
        <a:xfrm>
          <a:off x="11900544" y="1787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77488</xdr:rowOff>
    </xdr:from>
    <xdr:ext cx="405111" cy="259045"/>
    <xdr:sp macro="" textlink="">
      <xdr:nvSpPr>
        <xdr:cNvPr id="894" name="n_4mainValue【庁舎】&#10;有形固定資産減価償却率">
          <a:extLst>
            <a:ext uri="{FF2B5EF4-FFF2-40B4-BE49-F238E27FC236}">
              <a16:creationId xmlns:a16="http://schemas.microsoft.com/office/drawing/2014/main" id="{952A95A9-1732-4F7F-8079-C64542491BE7}"/>
            </a:ext>
          </a:extLst>
        </xdr:cNvPr>
        <xdr:cNvSpPr txBox="1"/>
      </xdr:nvSpPr>
      <xdr:spPr>
        <a:xfrm>
          <a:off x="11102984" y="17847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4AE7745-A62B-4875-9912-84054E25CEE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81B6C72-C42F-4BFA-8805-40B0D7F9B9F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D153975-96A8-49D5-80B8-A9EFE41DD21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B4B9694-3A37-4321-90D1-C4E86004F52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D68BDCAC-3473-4BD6-AD19-A4A248E969B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14B3B108-C916-419C-A949-A4A6DC77757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67C1DFB-5B2E-4309-B37E-72335DE926A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7AC1FD77-8360-4A44-8912-B6FC7266BC6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F9737EB8-10BB-48D2-BF05-19E9ED7C06A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C5374666-32A1-47DC-84F2-7E87236918B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B26AFA09-8DB4-4898-B4D3-3805A18E90E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AE0989F2-775B-4007-9CA2-2D2263A02B7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B8EBCE2D-911B-405F-B07D-9FC38C8CDEB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5293221F-B5C5-4E4C-ABF1-DC4FE89EA1E4}"/>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F2E9BA03-AC5F-47B6-809B-C333C82E0A8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F83B25C-81C8-472E-8819-43F9A777302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A6894AE2-794C-404E-9F70-DA0704145061}"/>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00400A3A-ECFA-4928-99F4-BD1F41F19F31}"/>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E201934C-6EA2-4F5B-A40D-A9A690F7089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CDD23B57-BA6A-4585-92C2-F102CD78796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1FACD7D6-197E-4246-B2F0-06771F33892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8F690651-BAAA-4B36-99AD-4A7C8B24F53F}"/>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57FE4100-0D2A-485F-AE47-A91FBD89023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C8ECBCD2-5F9F-4A86-B26F-0569E9E34BB0}"/>
            </a:ext>
          </a:extLst>
        </xdr:cNvPr>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8156D508-581F-4BD5-AEF0-9D0DE57F4260}"/>
            </a:ext>
          </a:extLst>
        </xdr:cNvPr>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768D37A6-7399-492D-AE15-5F223E9F31F0}"/>
            </a:ext>
          </a:extLst>
        </xdr:cNvPr>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C2A19987-B246-44C7-9BBC-1FF0D2EF399C}"/>
            </a:ext>
          </a:extLst>
        </xdr:cNvPr>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66B2534A-D87C-42E6-85ED-D9F91EC8B643}"/>
            </a:ext>
          </a:extLst>
        </xdr:cNvPr>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B0CE908D-09E3-4D9D-9453-A39FCDC4CD59}"/>
            </a:ext>
          </a:extLst>
        </xdr:cNvPr>
        <xdr:cNvSpPr txBox="1"/>
      </xdr:nvSpPr>
      <xdr:spPr>
        <a:xfrm>
          <a:off x="19547840"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94C043B2-A12B-4112-9855-924EAD39053F}"/>
            </a:ext>
          </a:extLst>
        </xdr:cNvPr>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5B60C6F6-8656-49A0-918F-F890BFBDDC1C}"/>
            </a:ext>
          </a:extLst>
        </xdr:cNvPr>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80417313-9F73-4B5E-BD27-803CCCE0EBA9}"/>
            </a:ext>
          </a:extLst>
        </xdr:cNvPr>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927" name="フローチャート: 判断 926">
          <a:extLst>
            <a:ext uri="{FF2B5EF4-FFF2-40B4-BE49-F238E27FC236}">
              <a16:creationId xmlns:a16="http://schemas.microsoft.com/office/drawing/2014/main" id="{A09BE941-4BD8-44A5-B7FE-641C7E9E37ED}"/>
            </a:ext>
          </a:extLst>
        </xdr:cNvPr>
        <xdr:cNvSpPr/>
      </xdr:nvSpPr>
      <xdr:spPr>
        <a:xfrm>
          <a:off x="1716278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928" name="フローチャート: 判断 927">
          <a:extLst>
            <a:ext uri="{FF2B5EF4-FFF2-40B4-BE49-F238E27FC236}">
              <a16:creationId xmlns:a16="http://schemas.microsoft.com/office/drawing/2014/main" id="{97B85BD8-A3E8-4C51-9108-8AAD05C37F5C}"/>
            </a:ext>
          </a:extLst>
        </xdr:cNvPr>
        <xdr:cNvSpPr/>
      </xdr:nvSpPr>
      <xdr:spPr>
        <a:xfrm>
          <a:off x="16388080" y="17876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3E4063A2-D027-4EF2-8501-C82F663B250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63878B-A511-45E2-9BB3-69A068F077D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A9E12E5A-474E-435D-B75A-584B7D55EB7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194E377-389A-432A-A080-A43F78BAB15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EC4B84D-FD26-4597-859B-E1F8BA9F53D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34" name="楕円 933">
          <a:extLst>
            <a:ext uri="{FF2B5EF4-FFF2-40B4-BE49-F238E27FC236}">
              <a16:creationId xmlns:a16="http://schemas.microsoft.com/office/drawing/2014/main" id="{D0AE8C26-140D-425F-9452-F41DB4890436}"/>
            </a:ext>
          </a:extLst>
        </xdr:cNvPr>
        <xdr:cNvSpPr/>
      </xdr:nvSpPr>
      <xdr:spPr>
        <a:xfrm>
          <a:off x="19458940" y="17738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935" name="【庁舎】&#10;一人当たり面積該当値テキスト">
          <a:extLst>
            <a:ext uri="{FF2B5EF4-FFF2-40B4-BE49-F238E27FC236}">
              <a16:creationId xmlns:a16="http://schemas.microsoft.com/office/drawing/2014/main" id="{7EAC51D2-DD07-4B43-83A9-B336811C8840}"/>
            </a:ext>
          </a:extLst>
        </xdr:cNvPr>
        <xdr:cNvSpPr txBox="1"/>
      </xdr:nvSpPr>
      <xdr:spPr>
        <a:xfrm>
          <a:off x="19547840"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109220</xdr:rowOff>
    </xdr:from>
    <xdr:to>
      <xdr:col>112</xdr:col>
      <xdr:colOff>38100</xdr:colOff>
      <xdr:row>106</xdr:row>
      <xdr:rowOff>39370</xdr:rowOff>
    </xdr:to>
    <xdr:sp macro="" textlink="">
      <xdr:nvSpPr>
        <xdr:cNvPr id="936" name="楕円 935">
          <a:extLst>
            <a:ext uri="{FF2B5EF4-FFF2-40B4-BE49-F238E27FC236}">
              <a16:creationId xmlns:a16="http://schemas.microsoft.com/office/drawing/2014/main" id="{02FF2DAD-4DC4-41E7-AE37-5ECF13C428E1}"/>
            </a:ext>
          </a:extLst>
        </xdr:cNvPr>
        <xdr:cNvSpPr/>
      </xdr:nvSpPr>
      <xdr:spPr>
        <a:xfrm>
          <a:off x="18735040" y="1771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160020</xdr:rowOff>
    </xdr:from>
    <xdr:to>
      <xdr:col>116</xdr:col>
      <xdr:colOff>63500</xdr:colOff>
      <xdr:row>106</xdr:row>
      <xdr:rowOff>15239</xdr:rowOff>
    </xdr:to>
    <xdr:cxnSp macro="">
      <xdr:nvCxnSpPr>
        <xdr:cNvPr id="937" name="直線コネクタ 936">
          <a:extLst>
            <a:ext uri="{FF2B5EF4-FFF2-40B4-BE49-F238E27FC236}">
              <a16:creationId xmlns:a16="http://schemas.microsoft.com/office/drawing/2014/main" id="{05BC00E6-A63F-4947-AEF8-3363354386F7}"/>
            </a:ext>
          </a:extLst>
        </xdr:cNvPr>
        <xdr:cNvCxnSpPr/>
      </xdr:nvCxnSpPr>
      <xdr:spPr>
        <a:xfrm>
          <a:off x="18778220" y="17762220"/>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118111</xdr:rowOff>
    </xdr:from>
    <xdr:to>
      <xdr:col>107</xdr:col>
      <xdr:colOff>101600</xdr:colOff>
      <xdr:row>106</xdr:row>
      <xdr:rowOff>48261</xdr:rowOff>
    </xdr:to>
    <xdr:sp macro="" textlink="">
      <xdr:nvSpPr>
        <xdr:cNvPr id="938" name="楕円 937">
          <a:extLst>
            <a:ext uri="{FF2B5EF4-FFF2-40B4-BE49-F238E27FC236}">
              <a16:creationId xmlns:a16="http://schemas.microsoft.com/office/drawing/2014/main" id="{0D58290C-EEAB-4A4C-8A52-E8C47ACC94E0}"/>
            </a:ext>
          </a:extLst>
        </xdr:cNvPr>
        <xdr:cNvSpPr/>
      </xdr:nvSpPr>
      <xdr:spPr>
        <a:xfrm>
          <a:off x="17937480" y="177203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160020</xdr:rowOff>
    </xdr:from>
    <xdr:to>
      <xdr:col>111</xdr:col>
      <xdr:colOff>177800</xdr:colOff>
      <xdr:row>105</xdr:row>
      <xdr:rowOff>168911</xdr:rowOff>
    </xdr:to>
    <xdr:cxnSp macro="">
      <xdr:nvCxnSpPr>
        <xdr:cNvPr id="939" name="直線コネクタ 938">
          <a:extLst>
            <a:ext uri="{FF2B5EF4-FFF2-40B4-BE49-F238E27FC236}">
              <a16:creationId xmlns:a16="http://schemas.microsoft.com/office/drawing/2014/main" id="{5BE4AB77-050B-4F46-B812-0DC43F183559}"/>
            </a:ext>
          </a:extLst>
        </xdr:cNvPr>
        <xdr:cNvCxnSpPr/>
      </xdr:nvCxnSpPr>
      <xdr:spPr>
        <a:xfrm flipV="1">
          <a:off x="17988280" y="17762220"/>
          <a:ext cx="78994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121920</xdr:rowOff>
    </xdr:from>
    <xdr:to>
      <xdr:col>102</xdr:col>
      <xdr:colOff>165100</xdr:colOff>
      <xdr:row>106</xdr:row>
      <xdr:rowOff>52070</xdr:rowOff>
    </xdr:to>
    <xdr:sp macro="" textlink="">
      <xdr:nvSpPr>
        <xdr:cNvPr id="940" name="楕円 939">
          <a:extLst>
            <a:ext uri="{FF2B5EF4-FFF2-40B4-BE49-F238E27FC236}">
              <a16:creationId xmlns:a16="http://schemas.microsoft.com/office/drawing/2014/main" id="{201A8663-5517-4A5D-8BB1-D8EDCBD89598}"/>
            </a:ext>
          </a:extLst>
        </xdr:cNvPr>
        <xdr:cNvSpPr/>
      </xdr:nvSpPr>
      <xdr:spPr>
        <a:xfrm>
          <a:off x="17162780" y="17724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168911</xdr:rowOff>
    </xdr:from>
    <xdr:to>
      <xdr:col>107</xdr:col>
      <xdr:colOff>50800</xdr:colOff>
      <xdr:row>106</xdr:row>
      <xdr:rowOff>1270</xdr:rowOff>
    </xdr:to>
    <xdr:cxnSp macro="">
      <xdr:nvCxnSpPr>
        <xdr:cNvPr id="941" name="直線コネクタ 940">
          <a:extLst>
            <a:ext uri="{FF2B5EF4-FFF2-40B4-BE49-F238E27FC236}">
              <a16:creationId xmlns:a16="http://schemas.microsoft.com/office/drawing/2014/main" id="{025F2425-BAA8-4C17-8FCC-20730395E0B1}"/>
            </a:ext>
          </a:extLst>
        </xdr:cNvPr>
        <xdr:cNvCxnSpPr/>
      </xdr:nvCxnSpPr>
      <xdr:spPr>
        <a:xfrm flipV="1">
          <a:off x="17213580" y="177711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129539</xdr:rowOff>
    </xdr:from>
    <xdr:to>
      <xdr:col>98</xdr:col>
      <xdr:colOff>38100</xdr:colOff>
      <xdr:row>106</xdr:row>
      <xdr:rowOff>59689</xdr:rowOff>
    </xdr:to>
    <xdr:sp macro="" textlink="">
      <xdr:nvSpPr>
        <xdr:cNvPr id="942" name="楕円 941">
          <a:extLst>
            <a:ext uri="{FF2B5EF4-FFF2-40B4-BE49-F238E27FC236}">
              <a16:creationId xmlns:a16="http://schemas.microsoft.com/office/drawing/2014/main" id="{5F1B7BE4-FE04-4A8B-968E-936FFD6B9961}"/>
            </a:ext>
          </a:extLst>
        </xdr:cNvPr>
        <xdr:cNvSpPr/>
      </xdr:nvSpPr>
      <xdr:spPr>
        <a:xfrm>
          <a:off x="16388080" y="177317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1270</xdr:rowOff>
    </xdr:from>
    <xdr:to>
      <xdr:col>102</xdr:col>
      <xdr:colOff>114300</xdr:colOff>
      <xdr:row>106</xdr:row>
      <xdr:rowOff>8889</xdr:rowOff>
    </xdr:to>
    <xdr:cxnSp macro="">
      <xdr:nvCxnSpPr>
        <xdr:cNvPr id="943" name="直線コネクタ 942">
          <a:extLst>
            <a:ext uri="{FF2B5EF4-FFF2-40B4-BE49-F238E27FC236}">
              <a16:creationId xmlns:a16="http://schemas.microsoft.com/office/drawing/2014/main" id="{417759CC-0DE6-4B51-9B8F-4861F35CBAB8}"/>
            </a:ext>
          </a:extLst>
        </xdr:cNvPr>
        <xdr:cNvCxnSpPr/>
      </xdr:nvCxnSpPr>
      <xdr:spPr>
        <a:xfrm flipV="1">
          <a:off x="16431260" y="1777111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4219FC16-D4B7-4F89-8092-6167D943F3DE}"/>
            </a:ext>
          </a:extLst>
        </xdr:cNvPr>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D9D1A1E6-FAA6-409E-AF7C-E2825A3A2067}"/>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156227</xdr:rowOff>
    </xdr:from>
    <xdr:ext cx="469744" cy="259045"/>
    <xdr:sp macro="" textlink="">
      <xdr:nvSpPr>
        <xdr:cNvPr id="946" name="n_3aveValue【庁舎】&#10;一人当たり面積">
          <a:extLst>
            <a:ext uri="{FF2B5EF4-FFF2-40B4-BE49-F238E27FC236}">
              <a16:creationId xmlns:a16="http://schemas.microsoft.com/office/drawing/2014/main" id="{6D3F1BB0-96ED-4523-B311-FFEEC5839C5A}"/>
            </a:ext>
          </a:extLst>
        </xdr:cNvPr>
        <xdr:cNvSpPr txBox="1"/>
      </xdr:nvSpPr>
      <xdr:spPr>
        <a:xfrm>
          <a:off x="1700156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27957</xdr:rowOff>
    </xdr:from>
    <xdr:ext cx="469744" cy="259045"/>
    <xdr:sp macro="" textlink="">
      <xdr:nvSpPr>
        <xdr:cNvPr id="947" name="n_4aveValue【庁舎】&#10;一人当たり面積">
          <a:extLst>
            <a:ext uri="{FF2B5EF4-FFF2-40B4-BE49-F238E27FC236}">
              <a16:creationId xmlns:a16="http://schemas.microsoft.com/office/drawing/2014/main" id="{9920F674-26ED-4299-A848-8EBE404716E8}"/>
            </a:ext>
          </a:extLst>
        </xdr:cNvPr>
        <xdr:cNvSpPr txBox="1"/>
      </xdr:nvSpPr>
      <xdr:spPr>
        <a:xfrm>
          <a:off x="16226867" y="1796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55897</xdr:rowOff>
    </xdr:from>
    <xdr:ext cx="469744" cy="259045"/>
    <xdr:sp macro="" textlink="">
      <xdr:nvSpPr>
        <xdr:cNvPr id="948" name="n_1mainValue【庁舎】&#10;一人当たり面積">
          <a:extLst>
            <a:ext uri="{FF2B5EF4-FFF2-40B4-BE49-F238E27FC236}">
              <a16:creationId xmlns:a16="http://schemas.microsoft.com/office/drawing/2014/main" id="{03F6AF27-3B29-4271-AC02-270FCC621F15}"/>
            </a:ext>
          </a:extLst>
        </xdr:cNvPr>
        <xdr:cNvSpPr txBox="1"/>
      </xdr:nvSpPr>
      <xdr:spPr>
        <a:xfrm>
          <a:off x="185611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64788</xdr:rowOff>
    </xdr:from>
    <xdr:ext cx="469744" cy="259045"/>
    <xdr:sp macro="" textlink="">
      <xdr:nvSpPr>
        <xdr:cNvPr id="949" name="n_2mainValue【庁舎】&#10;一人当たり面積">
          <a:extLst>
            <a:ext uri="{FF2B5EF4-FFF2-40B4-BE49-F238E27FC236}">
              <a16:creationId xmlns:a16="http://schemas.microsoft.com/office/drawing/2014/main" id="{0ACE70BD-8993-45CD-A1CC-F086BF2ECAFA}"/>
            </a:ext>
          </a:extLst>
        </xdr:cNvPr>
        <xdr:cNvSpPr txBox="1"/>
      </xdr:nvSpPr>
      <xdr:spPr>
        <a:xfrm>
          <a:off x="17776267" y="1749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68597</xdr:rowOff>
    </xdr:from>
    <xdr:ext cx="469744" cy="259045"/>
    <xdr:sp macro="" textlink="">
      <xdr:nvSpPr>
        <xdr:cNvPr id="950" name="n_3mainValue【庁舎】&#10;一人当たり面積">
          <a:extLst>
            <a:ext uri="{FF2B5EF4-FFF2-40B4-BE49-F238E27FC236}">
              <a16:creationId xmlns:a16="http://schemas.microsoft.com/office/drawing/2014/main" id="{E6F18231-7247-430E-81BF-1010BBF3E92A}"/>
            </a:ext>
          </a:extLst>
        </xdr:cNvPr>
        <xdr:cNvSpPr txBox="1"/>
      </xdr:nvSpPr>
      <xdr:spPr>
        <a:xfrm>
          <a:off x="17001567" y="175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76216</xdr:rowOff>
    </xdr:from>
    <xdr:ext cx="469744" cy="259045"/>
    <xdr:sp macro="" textlink="">
      <xdr:nvSpPr>
        <xdr:cNvPr id="951" name="n_4mainValue【庁舎】&#10;一人当たり面積">
          <a:extLst>
            <a:ext uri="{FF2B5EF4-FFF2-40B4-BE49-F238E27FC236}">
              <a16:creationId xmlns:a16="http://schemas.microsoft.com/office/drawing/2014/main" id="{3A7C89C8-7C95-45D8-A7F8-B7620F6B2B26}"/>
            </a:ext>
          </a:extLst>
        </xdr:cNvPr>
        <xdr:cNvSpPr txBox="1"/>
      </xdr:nvSpPr>
      <xdr:spPr>
        <a:xfrm>
          <a:off x="16226867" y="1751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FD02EB32-7F21-44E1-AE0D-F6AE53C41C4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D609EBE-846A-42D5-8E46-05AC0BE6D91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E2462A19-6497-4BD0-BF72-331EBAD6D88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類似団体と比較して高くなっている施設は、図書館、福祉施設、市民会館、庁舎であり、低くなっている施設は、体育館・プール、一般廃棄物処理施設、保健センター、消防施設である。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くなっている原因は、それぞれの施設の耐用年数が経過しているためである。福祉施設は現在使用しておらず、今後の解体も視野に入れた活用方法を検討している。市民会館（寒鶯亭）はすでに耐用年数を経過しているが、国の登録文化財であるために補修等を行うには、国の指導が必要である。今後も補修を行う場合は、国と協議を行いながら進める必要がある。庁舎については、ほかの公共施設の補修等を優先しているために老朽化が進んでおり、今後は庁舎周辺施設の図書館等を含めて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体育館・プールについては、施設の利用状況、地域配分等に応じて、施設の統廃合の検討が被長である。一般廃棄物処理施設については、令和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年度から新清掃センターが稼働しており、保健センターについては、平成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年に増築・改修工事を行っているため類似団体内の平均値より低くなっている。消防施設は、消防団の車庫等であるが、老朽化に伴い補修・更新を続けているため、類似団体平均値より低くなっている。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地方税は前年度より増加となったが、財政力指数については昨年度から</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ポイント減少した。類似団体と比較して</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下回っている。引き続き企業誘致による雇用拡大や定住奨励金制度による人口増での税収増を図りつつ、緊急に必要な事業を峻別して投資的経費を抑制するなど、歳出削減にも取り組んで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97790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97790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78740</xdr:rowOff>
    </xdr:from>
    <xdr:to>
      <xdr:col>11</xdr:col>
      <xdr:colOff>82550</xdr:colOff>
      <xdr:row>40</xdr:row>
      <xdr:rowOff>8890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78740</xdr:rowOff>
    </xdr:from>
    <xdr:to>
      <xdr:col>7</xdr:col>
      <xdr:colOff>31750</xdr:colOff>
      <xdr:row>40</xdr:row>
      <xdr:rowOff>8890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19067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133367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経常一般財源について、歳入は臨時財政対策債</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減があったが、地方交付税</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増になったこともあり、全体では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となった。一方歳出は</a:t>
          </a:r>
          <a:r>
            <a:rPr kumimoji="1" lang="ja-JP" altLang="en-US" sz="1100" b="0" i="0" baseline="0">
              <a:solidFill>
                <a:schemeClr val="dk1"/>
              </a:solidFill>
              <a:effectLst/>
              <a:latin typeface="+mn-lt"/>
              <a:ea typeface="+mn-ea"/>
              <a:cs typeface="+mn-cs"/>
            </a:rPr>
            <a:t>新公立病院整備に係る負担金の増</a:t>
          </a:r>
          <a:r>
            <a:rPr kumimoji="1" lang="ja-JP" altLang="ja-JP" sz="1100" b="0" i="0" baseline="0">
              <a:solidFill>
                <a:schemeClr val="dk1"/>
              </a:solidFill>
              <a:effectLst/>
              <a:latin typeface="+mn-lt"/>
              <a:ea typeface="+mn-ea"/>
              <a:cs typeface="+mn-cs"/>
            </a:rPr>
            <a:t>が要因で</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となったが、</a:t>
          </a:r>
          <a:r>
            <a:rPr kumimoji="1" lang="ja-JP" altLang="en-US" sz="1100" b="0" i="0" baseline="0">
              <a:solidFill>
                <a:schemeClr val="dk1"/>
              </a:solidFill>
              <a:effectLst/>
              <a:latin typeface="+mn-lt"/>
              <a:ea typeface="+mn-ea"/>
              <a:cs typeface="+mn-cs"/>
            </a:rPr>
            <a:t>下水道事業が公営企業会計に変わり、繰出金が減少したことで</a:t>
          </a:r>
          <a:r>
            <a:rPr kumimoji="1" lang="ja-JP" altLang="ja-JP" sz="1100" b="0" i="0" baseline="0">
              <a:solidFill>
                <a:schemeClr val="dk1"/>
              </a:solidFill>
              <a:effectLst/>
              <a:latin typeface="+mn-lt"/>
              <a:ea typeface="+mn-ea"/>
              <a:cs typeface="+mn-cs"/>
            </a:rPr>
            <a:t>経常収支比率は</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なった。</a:t>
          </a:r>
          <a:r>
            <a:rPr kumimoji="1" lang="ja-JP" altLang="ja-JP" sz="1100" b="0" i="0" baseline="0">
              <a:solidFill>
                <a:schemeClr val="dk1"/>
              </a:solidFill>
              <a:effectLst/>
              <a:latin typeface="+mn-lt"/>
              <a:ea typeface="+mn-ea"/>
              <a:cs typeface="+mn-cs"/>
            </a:rPr>
            <a:t>類似団体平均</a:t>
          </a:r>
          <a:r>
            <a:rPr kumimoji="1" lang="ja-JP" altLang="en-US" sz="1100" b="0" i="0" baseline="0">
              <a:solidFill>
                <a:schemeClr val="dk1"/>
              </a:solidFill>
              <a:effectLst/>
              <a:latin typeface="+mn-lt"/>
              <a:ea typeface="+mn-ea"/>
              <a:cs typeface="+mn-cs"/>
            </a:rPr>
            <a:t>は</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ポイント上回って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今後も地方債発行に伴う公債費の増が見込まれるため、行政評価に伴う事業の見直しを進めるとともに、第</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次多久市行政改革大綱に掲げたとおり、適切な定員管理に取り組み経常経費の削減に努める。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118473</xdr:rowOff>
    </xdr:from>
    <xdr:to>
      <xdr:col>23</xdr:col>
      <xdr:colOff>133350</xdr:colOff>
      <xdr:row>61</xdr:row>
      <xdr:rowOff>19413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40547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61</xdr:row>
      <xdr:rowOff>19413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1929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32294</xdr:rowOff>
    </xdr:from>
    <xdr:to>
      <xdr:col>15</xdr:col>
      <xdr:colOff>82550</xdr:colOff>
      <xdr:row>62</xdr:row>
      <xdr:rowOff>13426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19294"/>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13426</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4332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39750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140063</xdr:rowOff>
    </xdr:from>
    <xdr:to>
      <xdr:col>19</xdr:col>
      <xdr:colOff>184150</xdr:colOff>
      <xdr:row>61</xdr:row>
      <xdr:rowOff>70213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54990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3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67871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5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134076</xdr:rowOff>
    </xdr:from>
    <xdr:to>
      <xdr:col>11</xdr:col>
      <xdr:colOff>82550</xdr:colOff>
      <xdr:row>62</xdr:row>
      <xdr:rowOff>64226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49003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昨年度に比べ</a:t>
          </a:r>
          <a:r>
            <a:rPr kumimoji="1" lang="en-US" altLang="ja-JP" sz="1100" b="0" i="0" baseline="0">
              <a:solidFill>
                <a:schemeClr val="dk1"/>
              </a:solidFill>
              <a:effectLst/>
              <a:latin typeface="+mn-lt"/>
              <a:ea typeface="+mn-ea"/>
              <a:cs typeface="+mn-cs"/>
            </a:rPr>
            <a:t>15,455</a:t>
          </a:r>
          <a:r>
            <a:rPr kumimoji="1" lang="ja-JP" altLang="ja-JP" sz="1100" b="0" i="0" baseline="0">
              <a:solidFill>
                <a:schemeClr val="dk1"/>
              </a:solidFill>
              <a:effectLst/>
              <a:latin typeface="+mn-lt"/>
              <a:ea typeface="+mn-ea"/>
              <a:cs typeface="+mn-cs"/>
            </a:rPr>
            <a:t>円の増額となっており、類似団体平均と比較すると</a:t>
          </a:r>
          <a:r>
            <a:rPr kumimoji="1" lang="en-US" altLang="ja-JP" sz="1100" b="0" i="0" baseline="0">
              <a:solidFill>
                <a:schemeClr val="dk1"/>
              </a:solidFill>
              <a:effectLst/>
              <a:latin typeface="+mn-lt"/>
              <a:ea typeface="+mn-ea"/>
              <a:cs typeface="+mn-cs"/>
            </a:rPr>
            <a:t>7,987</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高い</a:t>
          </a:r>
          <a:r>
            <a:rPr kumimoji="1" lang="ja-JP" altLang="ja-JP" sz="1100" b="0" i="0" baseline="0">
              <a:solidFill>
                <a:schemeClr val="dk1"/>
              </a:solidFill>
              <a:effectLst/>
              <a:latin typeface="+mn-lt"/>
              <a:ea typeface="+mn-ea"/>
              <a:cs typeface="+mn-cs"/>
            </a:rPr>
            <a:t>数値である。要因としては、人件費は</a:t>
          </a:r>
          <a:r>
            <a:rPr kumimoji="1" lang="ja-JP" altLang="en-US" sz="1100" b="0" i="0" baseline="0">
              <a:solidFill>
                <a:schemeClr val="dk1"/>
              </a:solidFill>
              <a:effectLst/>
              <a:latin typeface="+mn-lt"/>
              <a:ea typeface="+mn-ea"/>
              <a:cs typeface="+mn-cs"/>
            </a:rPr>
            <a:t>一般職員給与等の増額、</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は物価高騰に伴い全体コスト</a:t>
          </a:r>
          <a:r>
            <a:rPr kumimoji="1" lang="ja-JP" altLang="ja-JP" sz="1100" b="0" i="0" baseline="0">
              <a:solidFill>
                <a:schemeClr val="dk1"/>
              </a:solidFill>
              <a:effectLst/>
              <a:latin typeface="+mn-lt"/>
              <a:ea typeface="+mn-ea"/>
              <a:cs typeface="+mn-cs"/>
            </a:rPr>
            <a:t>が増額していることが挙げられる。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47692</xdr:rowOff>
    </xdr:from>
    <xdr:to>
      <xdr:col>23</xdr:col>
      <xdr:colOff>133350</xdr:colOff>
      <xdr:row>82</xdr:row>
      <xdr:rowOff>74329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6592"/>
          <a:ext cx="838200" cy="2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24774</xdr:rowOff>
    </xdr:from>
    <xdr:to>
      <xdr:col>19</xdr:col>
      <xdr:colOff>133350</xdr:colOff>
      <xdr:row>82</xdr:row>
      <xdr:rowOff>47692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367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23372</xdr:rowOff>
    </xdr:from>
    <xdr:to>
      <xdr:col>15</xdr:col>
      <xdr:colOff>82550</xdr:colOff>
      <xdr:row>82</xdr:row>
      <xdr:rowOff>24774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2272"/>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15762</xdr:rowOff>
    </xdr:from>
    <xdr:to>
      <xdr:col>11</xdr:col>
      <xdr:colOff>31750</xdr:colOff>
      <xdr:row>82</xdr:row>
      <xdr:rowOff>23372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4662"/>
          <a:ext cx="889000" cy="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82662</xdr:rowOff>
    </xdr:from>
    <xdr:to>
      <xdr:col>11</xdr:col>
      <xdr:colOff>82550</xdr:colOff>
      <xdr:row>82</xdr:row>
      <xdr:rowOff>12812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22989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54068</xdr:rowOff>
    </xdr:from>
    <xdr:to>
      <xdr:col>7</xdr:col>
      <xdr:colOff>31750</xdr:colOff>
      <xdr:row>81</xdr:row>
      <xdr:rowOff>155668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4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165845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23529</xdr:rowOff>
    </xdr:from>
    <xdr:to>
      <xdr:col>23</xdr:col>
      <xdr:colOff>184150</xdr:colOff>
      <xdr:row>82</xdr:row>
      <xdr:rowOff>125129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167056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168342</xdr:rowOff>
    </xdr:from>
    <xdr:to>
      <xdr:col>19</xdr:col>
      <xdr:colOff>184150</xdr:colOff>
      <xdr:row>82</xdr:row>
      <xdr:rowOff>98492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108669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145424</xdr:rowOff>
    </xdr:from>
    <xdr:to>
      <xdr:col>15</xdr:col>
      <xdr:colOff>133350</xdr:colOff>
      <xdr:row>82</xdr:row>
      <xdr:rowOff>75574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85751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0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144022</xdr:rowOff>
    </xdr:from>
    <xdr:to>
      <xdr:col>11</xdr:col>
      <xdr:colOff>82550</xdr:colOff>
      <xdr:row>82</xdr:row>
      <xdr:rowOff>74172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3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58949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136412</xdr:rowOff>
    </xdr:from>
    <xdr:to>
      <xdr:col>7</xdr:col>
      <xdr:colOff>31750</xdr:colOff>
      <xdr:row>82</xdr:row>
      <xdr:rowOff>66562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51339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類似団体と比べて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ポイント上回っており、昨年度より差が広がっている。高齢層の職員の割合が類似団体より高いため、数値を押し上げている状況である。</a:t>
          </a:r>
          <a:endParaRPr lang="ja-JP" altLang="ja-JP" sz="1400">
            <a:effectLst/>
          </a:endParaRPr>
        </a:p>
        <a:p>
          <a:r>
            <a:rPr kumimoji="1" lang="ja-JP" altLang="ja-JP" sz="1100">
              <a:solidFill>
                <a:schemeClr val="dk1"/>
              </a:solidFill>
              <a:effectLst/>
              <a:latin typeface="+mn-lt"/>
              <a:ea typeface="+mn-ea"/>
              <a:cs typeface="+mn-cs"/>
            </a:rPr>
            <a:t>今後も業務量を勘案しながら総人件費の抑制に努める。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86</xdr:row>
      <xdr:rowOff>168628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999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155222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19349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3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多久市人口が昨年度と比べて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％減少しているため、人口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人当たりの職員数は当市の昨年度と比べて</a:t>
          </a:r>
          <a:r>
            <a:rPr kumimoji="1" lang="en-US" altLang="ja-JP" sz="1100" b="0" i="0" baseline="0">
              <a:solidFill>
                <a:schemeClr val="dk1"/>
              </a:solidFill>
              <a:effectLst/>
              <a:latin typeface="+mn-lt"/>
              <a:ea typeface="+mn-ea"/>
              <a:cs typeface="+mn-cs"/>
            </a:rPr>
            <a:t>0.28</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今後も定住奨励制度等による人口の増加や行政改革の推進を図り、適正な管理に努める。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128355</xdr:rowOff>
    </xdr:from>
    <xdr:to>
      <xdr:col>81</xdr:col>
      <xdr:colOff>44450</xdr:colOff>
      <xdr:row>60</xdr:row>
      <xdr:rowOff>150876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15355"/>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102616</xdr:rowOff>
    </xdr:from>
    <xdr:to>
      <xdr:col>77</xdr:col>
      <xdr:colOff>44450</xdr:colOff>
      <xdr:row>60</xdr:row>
      <xdr:rowOff>128355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8961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96181</xdr:rowOff>
    </xdr:from>
    <xdr:to>
      <xdr:col>72</xdr:col>
      <xdr:colOff>203200</xdr:colOff>
      <xdr:row>60</xdr:row>
      <xdr:rowOff>102616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83181"/>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87333</xdr:rowOff>
    </xdr:from>
    <xdr:to>
      <xdr:col>68</xdr:col>
      <xdr:colOff>152400</xdr:colOff>
      <xdr:row>60</xdr:row>
      <xdr:rowOff>96181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74333"/>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107442</xdr:rowOff>
    </xdr:from>
    <xdr:to>
      <xdr:col>68</xdr:col>
      <xdr:colOff>203200</xdr:colOff>
      <xdr:row>60</xdr:row>
      <xdr:rowOff>37592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2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47769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100076</xdr:rowOff>
    </xdr:from>
    <xdr:to>
      <xdr:col>81</xdr:col>
      <xdr:colOff>95250</xdr:colOff>
      <xdr:row>61</xdr:row>
      <xdr:rowOff>30226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116603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77555</xdr:rowOff>
    </xdr:from>
    <xdr:to>
      <xdr:col>77</xdr:col>
      <xdr:colOff>95250</xdr:colOff>
      <xdr:row>61</xdr:row>
      <xdr:rowOff>7705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17882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3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51816</xdr:rowOff>
    </xdr:from>
    <xdr:to>
      <xdr:col>73</xdr:col>
      <xdr:colOff>44450</xdr:colOff>
      <xdr:row>60</xdr:row>
      <xdr:rowOff>153416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45381</xdr:rowOff>
    </xdr:from>
    <xdr:to>
      <xdr:col>68</xdr:col>
      <xdr:colOff>203200</xdr:colOff>
      <xdr:row>60</xdr:row>
      <xdr:rowOff>146981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3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36533</xdr:rowOff>
    </xdr:from>
    <xdr:to>
      <xdr:col>64</xdr:col>
      <xdr:colOff>152400</xdr:colOff>
      <xdr:row>60</xdr:row>
      <xdr:rowOff>138133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122910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0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実質公債費比率は昨年度と比べて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ポイント増となっており、類似団体平均と比較しても</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は弓道場建設</a:t>
          </a:r>
          <a:r>
            <a:rPr kumimoji="1" lang="ja-JP" altLang="ja-JP" sz="1100" b="0" i="0" baseline="0">
              <a:solidFill>
                <a:schemeClr val="dk1"/>
              </a:solidFill>
              <a:effectLst/>
              <a:latin typeface="+mn-lt"/>
              <a:ea typeface="+mn-ea"/>
              <a:cs typeface="+mn-cs"/>
            </a:rPr>
            <a:t>に係る償還が開始されることにより実質公債費比率の上昇が予想され、また新公立病院整備や公営住宅整備</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の大型事業に係る借入計画があることから、補助事業（補助金）を有効活用し、地方債に頼らない財政運営に努める。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80328</xdr:rowOff>
    </xdr:from>
    <xdr:to>
      <xdr:col>81</xdr:col>
      <xdr:colOff>44450</xdr:colOff>
      <xdr:row>37</xdr:row>
      <xdr:rowOff>86360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2397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80328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159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68263</xdr:rowOff>
    </xdr:from>
    <xdr:to>
      <xdr:col>72</xdr:col>
      <xdr:colOff>203200</xdr:colOff>
      <xdr:row>37</xdr:row>
      <xdr:rowOff>72284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1191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68263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0386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130598</xdr:rowOff>
    </xdr:from>
    <xdr:to>
      <xdr:col>68</xdr:col>
      <xdr:colOff>203200</xdr:colOff>
      <xdr:row>37</xdr:row>
      <xdr:rowOff>60748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0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7637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29528</xdr:rowOff>
    </xdr:from>
    <xdr:to>
      <xdr:col>77</xdr:col>
      <xdr:colOff>95250</xdr:colOff>
      <xdr:row>37</xdr:row>
      <xdr:rowOff>131128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115905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5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21484</xdr:rowOff>
    </xdr:from>
    <xdr:to>
      <xdr:col>73</xdr:col>
      <xdr:colOff>44450</xdr:colOff>
      <xdr:row>37</xdr:row>
      <xdr:rowOff>123084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107861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17463</xdr:rowOff>
    </xdr:from>
    <xdr:to>
      <xdr:col>68</xdr:col>
      <xdr:colOff>203200</xdr:colOff>
      <xdr:row>37</xdr:row>
      <xdr:rowOff>119063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103840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地方債現在高は減少、充当可能基金は増額となっており、昨年度同様に算定なしとなった。しかしながら、充当可能基金の大半を占めているのは、鉱害復旧施設基金に代表される特定目的基金である。財政調整基金及び減債基金については増額と</a:t>
          </a:r>
          <a:r>
            <a:rPr kumimoji="1" lang="ja-JP" altLang="en-US" sz="1100" b="0" i="0" baseline="0">
              <a:solidFill>
                <a:schemeClr val="dk1"/>
              </a:solidFill>
              <a:effectLst/>
              <a:latin typeface="+mn-lt"/>
              <a:ea typeface="+mn-ea"/>
              <a:cs typeface="+mn-cs"/>
            </a:rPr>
            <a:t>なっているため</a:t>
          </a:r>
          <a:r>
            <a:rPr kumimoji="1" lang="ja-JP" altLang="ja-JP" sz="1100" b="0" i="0" baseline="0">
              <a:solidFill>
                <a:schemeClr val="dk1"/>
              </a:solidFill>
              <a:effectLst/>
              <a:latin typeface="+mn-lt"/>
              <a:ea typeface="+mn-ea"/>
              <a:cs typeface="+mn-cs"/>
            </a:rPr>
            <a:t>、今後も新規・既存事業の見直しや新規発行地方債の抑制等に努める。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48133</xdr:rowOff>
    </xdr:from>
    <xdr:to>
      <xdr:col>68</xdr:col>
      <xdr:colOff>203200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159910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147870</xdr:rowOff>
    </xdr:from>
    <xdr:to>
      <xdr:col>64</xdr:col>
      <xdr:colOff>152400</xdr:colOff>
      <xdr:row>16</xdr:row>
      <xdr:rowOff>78020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88197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、類似団体平均と比較すると</a:t>
          </a:r>
          <a:r>
            <a:rPr kumimoji="1" lang="en-US" altLang="ja-JP" sz="1100" b="0" i="0" baseline="0">
              <a:solidFill>
                <a:schemeClr val="dk1"/>
              </a:solidFill>
              <a:effectLst/>
              <a:latin typeface="+mn-lt"/>
              <a:ea typeface="+mn-ea"/>
              <a:cs typeface="+mn-cs"/>
            </a:rPr>
            <a:t>3.7</a:t>
          </a:r>
          <a:r>
            <a:rPr kumimoji="1" lang="ja-JP" altLang="ja-JP" sz="1100" b="0" i="0" baseline="0">
              <a:solidFill>
                <a:schemeClr val="dk1"/>
              </a:solidFill>
              <a:effectLst/>
              <a:latin typeface="+mn-lt"/>
              <a:ea typeface="+mn-ea"/>
              <a:cs typeface="+mn-cs"/>
            </a:rPr>
            <a:t>ポイント低くなっている。退職者の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により退職手当が</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ったことが主な要因である。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今後も適正な定員管理を行い、人件費の抑制に努める。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37</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5442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152400</xdr:rowOff>
    </xdr:from>
    <xdr:to>
      <xdr:col>11</xdr:col>
      <xdr:colOff>60325</xdr:colOff>
      <xdr:row>37</xdr:row>
      <xdr:rowOff>82550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92727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ここ数年は類似団体平均よりも低い数値で推移して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、当市の昨年度と比べると</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ふるさと応援寄附額が増となったことで経費も増加したことが</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24130</xdr:rowOff>
    </xdr:from>
    <xdr:to>
      <xdr:col>82</xdr:col>
      <xdr:colOff>107950</xdr:colOff>
      <xdr:row>15</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5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5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57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35560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144780</xdr:rowOff>
    </xdr:from>
    <xdr:to>
      <xdr:col>78</xdr:col>
      <xdr:colOff>120650</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昨年度と比べて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増加となり</a:t>
          </a:r>
          <a:r>
            <a:rPr kumimoji="1" lang="ja-JP" altLang="ja-JP" sz="1100" b="0" i="0" baseline="0">
              <a:solidFill>
                <a:schemeClr val="dk1"/>
              </a:solidFill>
              <a:effectLst/>
              <a:latin typeface="+mn-lt"/>
              <a:ea typeface="+mn-ea"/>
              <a:cs typeface="+mn-cs"/>
            </a:rPr>
            <a:t>、類似団体平均と</a:t>
          </a:r>
          <a:r>
            <a:rPr kumimoji="1" lang="ja-JP" altLang="en-US" sz="1100" b="0" i="0" baseline="0">
              <a:solidFill>
                <a:schemeClr val="dk1"/>
              </a:solidFill>
              <a:effectLst/>
              <a:latin typeface="+mn-lt"/>
              <a:ea typeface="+mn-ea"/>
              <a:cs typeface="+mn-cs"/>
            </a:rPr>
            <a:t>比較すると</a:t>
          </a:r>
          <a:r>
            <a:rPr kumimoji="1" lang="en-US" altLang="ja-JP" sz="1100" b="0" i="0" baseline="0">
              <a:solidFill>
                <a:schemeClr val="dk1"/>
              </a:solidFill>
              <a:effectLst/>
              <a:latin typeface="+mn-lt"/>
              <a:ea typeface="+mn-ea"/>
              <a:cs typeface="+mn-cs"/>
            </a:rPr>
            <a:t>0.7</a:t>
          </a:r>
          <a:r>
            <a:rPr kumimoji="1" lang="ja-JP" altLang="ja-JP" sz="1100" b="0" i="0" baseline="0">
              <a:solidFill>
                <a:schemeClr val="dk1"/>
              </a:solidFill>
              <a:effectLst/>
              <a:latin typeface="+mn-lt"/>
              <a:ea typeface="+mn-ea"/>
              <a:cs typeface="+mn-cs"/>
            </a:rPr>
            <a:t>ポイント上回っている。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した主な要因としては、</a:t>
          </a:r>
          <a:r>
            <a:rPr kumimoji="1" lang="ja-JP" altLang="en-US" sz="1100" b="0" i="0" baseline="0">
              <a:solidFill>
                <a:schemeClr val="dk1"/>
              </a:solidFill>
              <a:effectLst/>
              <a:latin typeface="+mn-lt"/>
              <a:ea typeface="+mn-ea"/>
              <a:cs typeface="+mn-cs"/>
            </a:rPr>
            <a:t>障害者・障害児支援等の増</a:t>
          </a:r>
          <a:r>
            <a:rPr kumimoji="1" lang="ja-JP" altLang="ja-JP" sz="1100" b="0" i="0" baseline="0">
              <a:solidFill>
                <a:schemeClr val="dk1"/>
              </a:solidFill>
              <a:effectLst/>
              <a:latin typeface="+mn-lt"/>
              <a:ea typeface="+mn-ea"/>
              <a:cs typeface="+mn-cs"/>
            </a:rPr>
            <a:t>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82550</xdr:rowOff>
    </xdr:from>
    <xdr:to>
      <xdr:col>24</xdr:col>
      <xdr:colOff>25400</xdr:colOff>
      <xdr:row>57</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5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82550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5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9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14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31750</xdr:rowOff>
    </xdr:from>
    <xdr:to>
      <xdr:col>20</xdr:col>
      <xdr:colOff>38100</xdr:colOff>
      <xdr:row>57</xdr:row>
      <xdr:rowOff>133350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当市の昨年度に比べて</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しており、類似団体平均と比較しても</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下水道事業が公営企業会計へと変わり、繰出金から補助費等になったことで</a:t>
          </a:r>
          <a:r>
            <a:rPr kumimoji="1" lang="ja-JP" altLang="ja-JP" sz="1100" b="0" i="0" baseline="0">
              <a:solidFill>
                <a:schemeClr val="dk1"/>
              </a:solidFill>
              <a:effectLst/>
              <a:latin typeface="+mn-lt"/>
              <a:ea typeface="+mn-ea"/>
              <a:cs typeface="+mn-cs"/>
            </a:rPr>
            <a:t>昨年度に比べ減少し</a:t>
          </a:r>
          <a:r>
            <a:rPr kumimoji="1" lang="ja-JP" altLang="en-US" sz="1100" b="0" i="0" baseline="0">
              <a:solidFill>
                <a:schemeClr val="dk1"/>
              </a:solidFill>
              <a:effectLst/>
              <a:latin typeface="+mn-lt"/>
              <a:ea typeface="+mn-ea"/>
              <a:cs typeface="+mn-cs"/>
            </a:rPr>
            <a:t>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663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60</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384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34472</xdr:rowOff>
    </xdr:from>
    <xdr:to>
      <xdr:col>69</xdr:col>
      <xdr:colOff>92075</xdr:colOff>
      <xdr:row>60</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1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155122</xdr:rowOff>
    </xdr:from>
    <xdr:to>
      <xdr:col>69</xdr:col>
      <xdr:colOff>142875</xdr:colOff>
      <xdr:row>60</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70049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48985</xdr:rowOff>
    </xdr:from>
    <xdr:to>
      <xdr:col>65</xdr:col>
      <xdr:colOff>53975</xdr:colOff>
      <xdr:row>60</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135362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新公立病院建設に係る</a:t>
          </a:r>
          <a:r>
            <a:rPr kumimoji="1" lang="ja-JP" altLang="ja-JP" sz="1100" b="0" i="0" baseline="0">
              <a:solidFill>
                <a:schemeClr val="dk1"/>
              </a:solidFill>
              <a:effectLst/>
              <a:latin typeface="+mn-lt"/>
              <a:ea typeface="+mn-ea"/>
              <a:cs typeface="+mn-cs"/>
            </a:rPr>
            <a:t>負担金の増額により、当市の昨年度と比べると</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ポイント増となり、類似団体平均を</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経常的な補助金や市が出資する法人等各種団体への補助金の見直しを行い削減に努める。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124714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0892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83566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403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今年度は元金分で</a:t>
          </a:r>
          <a:r>
            <a:rPr kumimoji="1" lang="en-US" altLang="ja-JP" sz="1100" b="0" i="0" baseline="0">
              <a:solidFill>
                <a:schemeClr val="dk1"/>
              </a:solidFill>
              <a:effectLst/>
              <a:latin typeface="+mn-lt"/>
              <a:ea typeface="+mn-ea"/>
              <a:cs typeface="+mn-cs"/>
            </a:rPr>
            <a:t>16,975</a:t>
          </a:r>
          <a:r>
            <a:rPr kumimoji="1" lang="ja-JP" altLang="ja-JP" sz="1100" b="0" i="0" baseline="0">
              <a:solidFill>
                <a:schemeClr val="dk1"/>
              </a:solidFill>
              <a:effectLst/>
              <a:latin typeface="+mn-lt"/>
              <a:ea typeface="+mn-ea"/>
              <a:cs typeface="+mn-cs"/>
            </a:rPr>
            <a:t>千円の増、利子分で</a:t>
          </a:r>
          <a:r>
            <a:rPr kumimoji="1" lang="en-US" altLang="ja-JP" sz="1100" b="0" i="0" baseline="0">
              <a:solidFill>
                <a:schemeClr val="dk1"/>
              </a:solidFill>
              <a:effectLst/>
              <a:latin typeface="+mn-lt"/>
              <a:ea typeface="+mn-ea"/>
              <a:cs typeface="+mn-cs"/>
            </a:rPr>
            <a:t>1,654</a:t>
          </a:r>
          <a:r>
            <a:rPr kumimoji="1" lang="ja-JP" altLang="ja-JP" sz="1100" b="0" i="0" baseline="0">
              <a:solidFill>
                <a:schemeClr val="dk1"/>
              </a:solidFill>
              <a:effectLst/>
              <a:latin typeface="+mn-lt"/>
              <a:ea typeface="+mn-ea"/>
              <a:cs typeface="+mn-cs"/>
            </a:rPr>
            <a:t>千円の減となり、公債費全体で</a:t>
          </a:r>
          <a:r>
            <a:rPr kumimoji="1" lang="en-US" altLang="ja-JP" sz="1100" b="0" i="0" baseline="0">
              <a:solidFill>
                <a:schemeClr val="dk1"/>
              </a:solidFill>
              <a:effectLst/>
              <a:latin typeface="+mn-lt"/>
              <a:ea typeface="+mn-ea"/>
              <a:cs typeface="+mn-cs"/>
            </a:rPr>
            <a:t>15,321</a:t>
          </a:r>
          <a:r>
            <a:rPr kumimoji="1" lang="ja-JP" altLang="ja-JP" sz="1100" b="0" i="0" baseline="0">
              <a:solidFill>
                <a:schemeClr val="dk1"/>
              </a:solidFill>
              <a:effectLst/>
              <a:latin typeface="+mn-lt"/>
              <a:ea typeface="+mn-ea"/>
              <a:cs typeface="+mn-cs"/>
            </a:rPr>
            <a:t>千円の増額となったため、昨年度と比べて</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している。今後も大型事業に係る償還が始まることにより実質公債費比率の上昇も予想され、また、新公立病院整備等の借入を予定していることから慎重な財政運営を実施して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106045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628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104140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9621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39370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962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56515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981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99060</xdr:rowOff>
    </xdr:from>
    <xdr:to>
      <xdr:col>11</xdr:col>
      <xdr:colOff>60325</xdr:colOff>
      <xdr:row>75</xdr:row>
      <xdr:rowOff>29210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55245</xdr:rowOff>
    </xdr:from>
    <xdr:to>
      <xdr:col>24</xdr:col>
      <xdr:colOff>76200</xdr:colOff>
      <xdr:row>75</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27322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8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53340</xdr:rowOff>
    </xdr:from>
    <xdr:to>
      <xdr:col>20</xdr:col>
      <xdr:colOff>38100</xdr:colOff>
      <xdr:row>75</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139716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xdr:rowOff>
    </xdr:from>
    <xdr:to>
      <xdr:col>6</xdr:col>
      <xdr:colOff>171450</xdr:colOff>
      <xdr:row>75</xdr:row>
      <xdr:rowOff>107315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92091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公債費以外に係る経常収支比率は、当市の昨年度と比べると</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繰出金</a:t>
          </a:r>
          <a:r>
            <a:rPr kumimoji="1" lang="ja-JP" altLang="ja-JP" sz="1100" b="0" i="0" baseline="0">
              <a:solidFill>
                <a:schemeClr val="dk1"/>
              </a:solidFill>
              <a:effectLst/>
              <a:latin typeface="+mn-lt"/>
              <a:ea typeface="+mn-ea"/>
              <a:cs typeface="+mn-cs"/>
            </a:rPr>
            <a:t>が昨年度に比べると</a:t>
          </a:r>
          <a:r>
            <a:rPr kumimoji="1" lang="ja-JP" altLang="en-US" sz="1100" b="0" i="0" baseline="0">
              <a:solidFill>
                <a:schemeClr val="dk1"/>
              </a:solidFill>
              <a:effectLst/>
              <a:latin typeface="+mn-lt"/>
              <a:ea typeface="+mn-ea"/>
              <a:cs typeface="+mn-cs"/>
            </a:rPr>
            <a:t>減額</a:t>
          </a:r>
          <a:r>
            <a:rPr kumimoji="1" lang="ja-JP" altLang="ja-JP" sz="1100" b="0" i="0" baseline="0">
              <a:solidFill>
                <a:schemeClr val="dk1"/>
              </a:solidFill>
              <a:effectLst/>
              <a:latin typeface="+mn-lt"/>
              <a:ea typeface="+mn-ea"/>
              <a:cs typeface="+mn-cs"/>
            </a:rPr>
            <a:t>となったことである。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各分析にも掲げているとおり、今後も経常経費の軽減に向けて努める。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104139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33756"/>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53848</xdr:rowOff>
    </xdr:from>
    <xdr:to>
      <xdr:col>78</xdr:col>
      <xdr:colOff>69850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78</xdr:row>
      <xdr:rowOff>136144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84048"/>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136144</xdr:rowOff>
    </xdr:from>
    <xdr:to>
      <xdr:col>69</xdr:col>
      <xdr:colOff>92075</xdr:colOff>
      <xdr:row>79</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5092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89425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85344</xdr:rowOff>
    </xdr:from>
    <xdr:to>
      <xdr:col>69</xdr:col>
      <xdr:colOff>142875</xdr:colOff>
      <xdr:row>79</xdr:row>
      <xdr:rowOff>15494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30150</xdr:rowOff>
    </xdr:from>
    <xdr:to>
      <xdr:col>29</xdr:col>
      <xdr:colOff>127000</xdr:colOff>
      <xdr:row>17</xdr:row>
      <xdr:rowOff>79756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2425"/>
          <a:ext cx="647700" cy="49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79756</xdr:rowOff>
    </xdr:from>
    <xdr:to>
      <xdr:col>26</xdr:col>
      <xdr:colOff>50800</xdr:colOff>
      <xdr:row>17</xdr:row>
      <xdr:rowOff>102333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42031"/>
          <a:ext cx="698500" cy="22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102333</xdr:rowOff>
    </xdr:from>
    <xdr:to>
      <xdr:col>22</xdr:col>
      <xdr:colOff>114300</xdr:colOff>
      <xdr:row>17</xdr:row>
      <xdr:rowOff>143710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4608"/>
          <a:ext cx="698500" cy="4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80953</xdr:rowOff>
    </xdr:from>
    <xdr:to>
      <xdr:col>18</xdr:col>
      <xdr:colOff>177800</xdr:colOff>
      <xdr:row>17</xdr:row>
      <xdr:rowOff>143710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43228"/>
          <a:ext cx="698500" cy="62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78432</xdr:rowOff>
    </xdr:from>
    <xdr:to>
      <xdr:col>19</xdr:col>
      <xdr:colOff>38100</xdr:colOff>
      <xdr:row>19</xdr:row>
      <xdr:rowOff>8582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12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164809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131652</xdr:rowOff>
    </xdr:from>
    <xdr:to>
      <xdr:col>15</xdr:col>
      <xdr:colOff>101600</xdr:colOff>
      <xdr:row>19</xdr:row>
      <xdr:rowOff>61802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46579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150800</xdr:rowOff>
    </xdr:from>
    <xdr:to>
      <xdr:col>29</xdr:col>
      <xdr:colOff>177800</xdr:colOff>
      <xdr:row>17</xdr:row>
      <xdr:rowOff>80950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122877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28956</xdr:rowOff>
    </xdr:from>
    <xdr:to>
      <xdr:col>26</xdr:col>
      <xdr:colOff>101600</xdr:colOff>
      <xdr:row>17</xdr:row>
      <xdr:rowOff>130556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9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115333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77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51533</xdr:rowOff>
    </xdr:from>
    <xdr:to>
      <xdr:col>22</xdr:col>
      <xdr:colOff>165100</xdr:colOff>
      <xdr:row>17</xdr:row>
      <xdr:rowOff>153133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137910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92910</xdr:rowOff>
    </xdr:from>
    <xdr:to>
      <xdr:col>19</xdr:col>
      <xdr:colOff>38100</xdr:colOff>
      <xdr:row>18</xdr:row>
      <xdr:rowOff>23060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5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33237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2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30153</xdr:rowOff>
    </xdr:from>
    <xdr:to>
      <xdr:col>15</xdr:col>
      <xdr:colOff>101600</xdr:colOff>
      <xdr:row>17</xdr:row>
      <xdr:rowOff>131753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2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141930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20580</xdr:rowOff>
    </xdr:from>
    <xdr:to>
      <xdr:col>29</xdr:col>
      <xdr:colOff>127000</xdr:colOff>
      <xdr:row>38</xdr:row>
      <xdr:rowOff>22853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88180"/>
          <a:ext cx="647700" cy="2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7630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20580</xdr:rowOff>
    </xdr:from>
    <xdr:to>
      <xdr:col>26</xdr:col>
      <xdr:colOff>50800</xdr:colOff>
      <xdr:row>38</xdr:row>
      <xdr:rowOff>33960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88180"/>
          <a:ext cx="698500" cy="1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33960</xdr:rowOff>
    </xdr:from>
    <xdr:to>
      <xdr:col>22</xdr:col>
      <xdr:colOff>114300</xdr:colOff>
      <xdr:row>38</xdr:row>
      <xdr:rowOff>41677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01560"/>
          <a:ext cx="698500" cy="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41677</xdr:rowOff>
    </xdr:from>
    <xdr:to>
      <xdr:col>18</xdr:col>
      <xdr:colOff>177800</xdr:colOff>
      <xdr:row>38</xdr:row>
      <xdr:rowOff>42990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9277"/>
          <a:ext cx="698500" cy="1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24990</xdr:rowOff>
    </xdr:from>
    <xdr:to>
      <xdr:col>19</xdr:col>
      <xdr:colOff>38100</xdr:colOff>
      <xdr:row>38</xdr:row>
      <xdr:rowOff>126590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9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111367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23106</xdr:rowOff>
    </xdr:from>
    <xdr:to>
      <xdr:col>15</xdr:col>
      <xdr:colOff>101600</xdr:colOff>
      <xdr:row>38</xdr:row>
      <xdr:rowOff>124706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9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109483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7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314953</xdr:rowOff>
    </xdr:from>
    <xdr:to>
      <xdr:col>29</xdr:col>
      <xdr:colOff>177800</xdr:colOff>
      <xdr:row>38</xdr:row>
      <xdr:rowOff>73653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3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160030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4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312680</xdr:rowOff>
    </xdr:from>
    <xdr:to>
      <xdr:col>26</xdr:col>
      <xdr:colOff>101600</xdr:colOff>
      <xdr:row>38</xdr:row>
      <xdr:rowOff>71380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3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81557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0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326060</xdr:rowOff>
    </xdr:from>
    <xdr:to>
      <xdr:col>22</xdr:col>
      <xdr:colOff>165100</xdr:colOff>
      <xdr:row>38</xdr:row>
      <xdr:rowOff>84760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5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94937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333777</xdr:rowOff>
    </xdr:from>
    <xdr:to>
      <xdr:col>19</xdr:col>
      <xdr:colOff>38100</xdr:colOff>
      <xdr:row>38</xdr:row>
      <xdr:rowOff>92477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102654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335090</xdr:rowOff>
    </xdr:from>
    <xdr:to>
      <xdr:col>15</xdr:col>
      <xdr:colOff>101600</xdr:colOff>
      <xdr:row>38</xdr:row>
      <xdr:rowOff>93790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5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103967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2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101448</xdr:rowOff>
    </xdr:from>
    <xdr:to>
      <xdr:col>24</xdr:col>
      <xdr:colOff>63500</xdr:colOff>
      <xdr:row>36</xdr:row>
      <xdr:rowOff>125962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3648"/>
          <a:ext cx="8382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125962</xdr:rowOff>
    </xdr:from>
    <xdr:to>
      <xdr:col>19</xdr:col>
      <xdr:colOff>177800</xdr:colOff>
      <xdr:row>37</xdr:row>
      <xdr:rowOff>29199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98162"/>
          <a:ext cx="889000" cy="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169505</xdr:rowOff>
    </xdr:from>
    <xdr:to>
      <xdr:col>15</xdr:col>
      <xdr:colOff>50800</xdr:colOff>
      <xdr:row>37</xdr:row>
      <xdr:rowOff>29199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41705"/>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169505</xdr:rowOff>
    </xdr:from>
    <xdr:to>
      <xdr:col>10</xdr:col>
      <xdr:colOff>114300</xdr:colOff>
      <xdr:row>37</xdr:row>
      <xdr:rowOff>93806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1705"/>
          <a:ext cx="889000" cy="9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135447</xdr:rowOff>
    </xdr:from>
    <xdr:to>
      <xdr:col>10</xdr:col>
      <xdr:colOff>165100</xdr:colOff>
      <xdr:row>38</xdr:row>
      <xdr:rowOff>65598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4790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56725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5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103813</xdr:rowOff>
    </xdr:from>
    <xdr:to>
      <xdr:col>6</xdr:col>
      <xdr:colOff>38100</xdr:colOff>
      <xdr:row>39</xdr:row>
      <xdr:rowOff>33963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25090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50648</xdr:rowOff>
    </xdr:from>
    <xdr:to>
      <xdr:col>24</xdr:col>
      <xdr:colOff>114300</xdr:colOff>
      <xdr:row>36</xdr:row>
      <xdr:rowOff>152248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29075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75162</xdr:rowOff>
    </xdr:from>
    <xdr:to>
      <xdr:col>20</xdr:col>
      <xdr:colOff>38100</xdr:colOff>
      <xdr:row>37</xdr:row>
      <xdr:rowOff>5312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167889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4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149849</xdr:rowOff>
    </xdr:from>
    <xdr:to>
      <xdr:col>15</xdr:col>
      <xdr:colOff>101600</xdr:colOff>
      <xdr:row>37</xdr:row>
      <xdr:rowOff>79999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71126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118705</xdr:rowOff>
    </xdr:from>
    <xdr:to>
      <xdr:col>10</xdr:col>
      <xdr:colOff>165100</xdr:colOff>
      <xdr:row>37</xdr:row>
      <xdr:rowOff>48855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65382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06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43006</xdr:rowOff>
    </xdr:from>
    <xdr:to>
      <xdr:col>6</xdr:col>
      <xdr:colOff>38100</xdr:colOff>
      <xdr:row>37</xdr:row>
      <xdr:rowOff>144606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8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161133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6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159072</xdr:rowOff>
    </xdr:from>
    <xdr:to>
      <xdr:col>24</xdr:col>
      <xdr:colOff>63500</xdr:colOff>
      <xdr:row>58</xdr:row>
      <xdr:rowOff>10914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1722"/>
          <a:ext cx="838200" cy="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10914</xdr:rowOff>
    </xdr:from>
    <xdr:to>
      <xdr:col>19</xdr:col>
      <xdr:colOff>177800</xdr:colOff>
      <xdr:row>58</xdr:row>
      <xdr:rowOff>33827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5014"/>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30311</xdr:rowOff>
    </xdr:from>
    <xdr:to>
      <xdr:col>15</xdr:col>
      <xdr:colOff>50800</xdr:colOff>
      <xdr:row>58</xdr:row>
      <xdr:rowOff>33827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974411"/>
          <a:ext cx="8890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23297</xdr:rowOff>
    </xdr:from>
    <xdr:to>
      <xdr:col>10</xdr:col>
      <xdr:colOff>114300</xdr:colOff>
      <xdr:row>58</xdr:row>
      <xdr:rowOff>30311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7397"/>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24391</xdr:rowOff>
    </xdr:from>
    <xdr:to>
      <xdr:col>10</xdr:col>
      <xdr:colOff>165100</xdr:colOff>
      <xdr:row>58</xdr:row>
      <xdr:rowOff>125991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117118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25753</xdr:rowOff>
    </xdr:from>
    <xdr:to>
      <xdr:col>6</xdr:col>
      <xdr:colOff>38100</xdr:colOff>
      <xdr:row>58</xdr:row>
      <xdr:rowOff>127353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6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118480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6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108272</xdr:rowOff>
    </xdr:from>
    <xdr:to>
      <xdr:col>24</xdr:col>
      <xdr:colOff>114300</xdr:colOff>
      <xdr:row>58</xdr:row>
      <xdr:rowOff>38422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131149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131564</xdr:rowOff>
    </xdr:from>
    <xdr:to>
      <xdr:col>20</xdr:col>
      <xdr:colOff>38100</xdr:colOff>
      <xdr:row>58</xdr:row>
      <xdr:rowOff>61714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78241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154477</xdr:rowOff>
    </xdr:from>
    <xdr:to>
      <xdr:col>15</xdr:col>
      <xdr:colOff>101600</xdr:colOff>
      <xdr:row>58</xdr:row>
      <xdr:rowOff>84627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1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150961</xdr:rowOff>
    </xdr:from>
    <xdr:to>
      <xdr:col>10</xdr:col>
      <xdr:colOff>165100</xdr:colOff>
      <xdr:row>58</xdr:row>
      <xdr:rowOff>81111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69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143947</xdr:rowOff>
    </xdr:from>
    <xdr:to>
      <xdr:col>6</xdr:col>
      <xdr:colOff>38100</xdr:colOff>
      <xdr:row>58</xdr:row>
      <xdr:rowOff>74097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90624</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9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90818</xdr:rowOff>
    </xdr:from>
    <xdr:to>
      <xdr:col>24</xdr:col>
      <xdr:colOff>63500</xdr:colOff>
      <xdr:row>78</xdr:row>
      <xdr:rowOff>137909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63918"/>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90818</xdr:rowOff>
    </xdr:from>
    <xdr:to>
      <xdr:col>19</xdr:col>
      <xdr:colOff>177800</xdr:colOff>
      <xdr:row>78</xdr:row>
      <xdr:rowOff>93923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3918"/>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84074</xdr:rowOff>
    </xdr:from>
    <xdr:to>
      <xdr:col>15</xdr:col>
      <xdr:colOff>50800</xdr:colOff>
      <xdr:row>78</xdr:row>
      <xdr:rowOff>93923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57174"/>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84074</xdr:rowOff>
    </xdr:from>
    <xdr:to>
      <xdr:col>10</xdr:col>
      <xdr:colOff>114300</xdr:colOff>
      <xdr:row>78</xdr:row>
      <xdr:rowOff>84322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57174"/>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10909</xdr:rowOff>
    </xdr:from>
    <xdr:to>
      <xdr:col>10</xdr:col>
      <xdr:colOff>165100</xdr:colOff>
      <xdr:row>78</xdr:row>
      <xdr:rowOff>112509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129036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68059</xdr:rowOff>
    </xdr:from>
    <xdr:to>
      <xdr:col>6</xdr:col>
      <xdr:colOff>38100</xdr:colOff>
      <xdr:row>78</xdr:row>
      <xdr:rowOff>169659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160786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87109</xdr:rowOff>
    </xdr:from>
    <xdr:to>
      <xdr:col>24</xdr:col>
      <xdr:colOff>114300</xdr:colOff>
      <xdr:row>79</xdr:row>
      <xdr:rowOff>17259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2036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40018</xdr:rowOff>
    </xdr:from>
    <xdr:to>
      <xdr:col>20</xdr:col>
      <xdr:colOff>38100</xdr:colOff>
      <xdr:row>78</xdr:row>
      <xdr:rowOff>141618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132745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43123</xdr:rowOff>
    </xdr:from>
    <xdr:to>
      <xdr:col>15</xdr:col>
      <xdr:colOff>101600</xdr:colOff>
      <xdr:row>78</xdr:row>
      <xdr:rowOff>144723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135850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33274</xdr:rowOff>
    </xdr:from>
    <xdr:to>
      <xdr:col>10</xdr:col>
      <xdr:colOff>165100</xdr:colOff>
      <xdr:row>78</xdr:row>
      <xdr:rowOff>134874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126001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33522</xdr:rowOff>
    </xdr:from>
    <xdr:to>
      <xdr:col>6</xdr:col>
      <xdr:colOff>38100</xdr:colOff>
      <xdr:row>78</xdr:row>
      <xdr:rowOff>135122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151649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14221</xdr:rowOff>
    </xdr:from>
    <xdr:to>
      <xdr:col>24</xdr:col>
      <xdr:colOff>63500</xdr:colOff>
      <xdr:row>95</xdr:row>
      <xdr:rowOff>46774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01971"/>
          <a:ext cx="8382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110027</xdr:rowOff>
    </xdr:from>
    <xdr:to>
      <xdr:col>19</xdr:col>
      <xdr:colOff>177800</xdr:colOff>
      <xdr:row>95</xdr:row>
      <xdr:rowOff>14221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26327"/>
          <a:ext cx="8890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110027</xdr:rowOff>
    </xdr:from>
    <xdr:to>
      <xdr:col>15</xdr:col>
      <xdr:colOff>50800</xdr:colOff>
      <xdr:row>95</xdr:row>
      <xdr:rowOff>154978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26327"/>
          <a:ext cx="889000" cy="21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154978</xdr:rowOff>
    </xdr:from>
    <xdr:to>
      <xdr:col>10</xdr:col>
      <xdr:colOff>114300</xdr:colOff>
      <xdr:row>95</xdr:row>
      <xdr:rowOff>165387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42728"/>
          <a:ext cx="889000" cy="1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80480</xdr:rowOff>
    </xdr:from>
    <xdr:to>
      <xdr:col>10</xdr:col>
      <xdr:colOff>165100</xdr:colOff>
      <xdr:row>98</xdr:row>
      <xdr:rowOff>10630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1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80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91537</xdr:rowOff>
    </xdr:from>
    <xdr:to>
      <xdr:col>6</xdr:col>
      <xdr:colOff>38100</xdr:colOff>
      <xdr:row>98</xdr:row>
      <xdr:rowOff>21687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2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167424</xdr:rowOff>
    </xdr:from>
    <xdr:to>
      <xdr:col>24</xdr:col>
      <xdr:colOff>114300</xdr:colOff>
      <xdr:row>95</xdr:row>
      <xdr:rowOff>97574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18851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3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134871</xdr:rowOff>
    </xdr:from>
    <xdr:to>
      <xdr:col>20</xdr:col>
      <xdr:colOff>38100</xdr:colOff>
      <xdr:row>95</xdr:row>
      <xdr:rowOff>65021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81548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26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59227</xdr:rowOff>
    </xdr:from>
    <xdr:to>
      <xdr:col>15</xdr:col>
      <xdr:colOff>101600</xdr:colOff>
      <xdr:row>94</xdr:row>
      <xdr:rowOff>160827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5904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5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104178</xdr:rowOff>
    </xdr:from>
    <xdr:to>
      <xdr:col>10</xdr:col>
      <xdr:colOff>165100</xdr:colOff>
      <xdr:row>96</xdr:row>
      <xdr:rowOff>34328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50855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6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114587</xdr:rowOff>
    </xdr:from>
    <xdr:to>
      <xdr:col>6</xdr:col>
      <xdr:colOff>38100</xdr:colOff>
      <xdr:row>96</xdr:row>
      <xdr:rowOff>44737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61264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170988</xdr:rowOff>
    </xdr:from>
    <xdr:to>
      <xdr:col>55</xdr:col>
      <xdr:colOff>0</xdr:colOff>
      <xdr:row>37</xdr:row>
      <xdr:rowOff>30067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71738"/>
          <a:ext cx="838200" cy="20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30067</xdr:rowOff>
    </xdr:from>
    <xdr:to>
      <xdr:col>50</xdr:col>
      <xdr:colOff>114300</xdr:colOff>
      <xdr:row>37</xdr:row>
      <xdr:rowOff>78824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3717"/>
          <a:ext cx="889000" cy="4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18820</xdr:rowOff>
    </xdr:from>
    <xdr:to>
      <xdr:col>45</xdr:col>
      <xdr:colOff>177800</xdr:colOff>
      <xdr:row>37</xdr:row>
      <xdr:rowOff>78824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19570"/>
          <a:ext cx="889000" cy="40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18820</xdr:rowOff>
    </xdr:from>
    <xdr:to>
      <xdr:col>41</xdr:col>
      <xdr:colOff>50800</xdr:colOff>
      <xdr:row>36</xdr:row>
      <xdr:rowOff>112035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19570"/>
          <a:ext cx="889000" cy="26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64759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169743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120188</xdr:rowOff>
    </xdr:from>
    <xdr:to>
      <xdr:col>55</xdr:col>
      <xdr:colOff>50800</xdr:colOff>
      <xdr:row>36</xdr:row>
      <xdr:rowOff>50338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2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143065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7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150717</xdr:rowOff>
    </xdr:from>
    <xdr:to>
      <xdr:col>50</xdr:col>
      <xdr:colOff>165100</xdr:colOff>
      <xdr:row>37</xdr:row>
      <xdr:rowOff>80867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71994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28024</xdr:rowOff>
    </xdr:from>
    <xdr:to>
      <xdr:col>46</xdr:col>
      <xdr:colOff>38100</xdr:colOff>
      <xdr:row>37</xdr:row>
      <xdr:rowOff>129624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120751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139470</xdr:rowOff>
    </xdr:from>
    <xdr:to>
      <xdr:col>41</xdr:col>
      <xdr:colOff>101600</xdr:colOff>
      <xdr:row>35</xdr:row>
      <xdr:rowOff>69620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86147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4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61235</xdr:rowOff>
    </xdr:from>
    <xdr:to>
      <xdr:col>36</xdr:col>
      <xdr:colOff>165100</xdr:colOff>
      <xdr:row>36</xdr:row>
      <xdr:rowOff>162835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7912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0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155318</xdr:rowOff>
    </xdr:from>
    <xdr:to>
      <xdr:col>55</xdr:col>
      <xdr:colOff>0</xdr:colOff>
      <xdr:row>58</xdr:row>
      <xdr:rowOff>9010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27968"/>
          <a:ext cx="838200" cy="2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110844</xdr:rowOff>
    </xdr:from>
    <xdr:to>
      <xdr:col>50</xdr:col>
      <xdr:colOff>114300</xdr:colOff>
      <xdr:row>57</xdr:row>
      <xdr:rowOff>155318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83494"/>
          <a:ext cx="889000" cy="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100267</xdr:rowOff>
    </xdr:from>
    <xdr:to>
      <xdr:col>45</xdr:col>
      <xdr:colOff>177800</xdr:colOff>
      <xdr:row>57</xdr:row>
      <xdr:rowOff>110844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72917"/>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100267</xdr:rowOff>
    </xdr:from>
    <xdr:to>
      <xdr:col>41</xdr:col>
      <xdr:colOff>50800</xdr:colOff>
      <xdr:row>57</xdr:row>
      <xdr:rowOff>153523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72917"/>
          <a:ext cx="889000" cy="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85821</xdr:rowOff>
    </xdr:from>
    <xdr:to>
      <xdr:col>41</xdr:col>
      <xdr:colOff>101600</xdr:colOff>
      <xdr:row>58</xdr:row>
      <xdr:rowOff>15971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7098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89858</xdr:rowOff>
    </xdr:from>
    <xdr:to>
      <xdr:col>36</xdr:col>
      <xdr:colOff>165100</xdr:colOff>
      <xdr:row>58</xdr:row>
      <xdr:rowOff>20008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36535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129660</xdr:rowOff>
    </xdr:from>
    <xdr:to>
      <xdr:col>55</xdr:col>
      <xdr:colOff>50800</xdr:colOff>
      <xdr:row>58</xdr:row>
      <xdr:rowOff>59810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44587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104518</xdr:rowOff>
    </xdr:from>
    <xdr:to>
      <xdr:col>50</xdr:col>
      <xdr:colOff>165100</xdr:colOff>
      <xdr:row>58</xdr:row>
      <xdr:rowOff>34668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25795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60044</xdr:rowOff>
    </xdr:from>
    <xdr:to>
      <xdr:col>46</xdr:col>
      <xdr:colOff>38100</xdr:colOff>
      <xdr:row>57</xdr:row>
      <xdr:rowOff>161644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152771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2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49467</xdr:rowOff>
    </xdr:from>
    <xdr:to>
      <xdr:col>41</xdr:col>
      <xdr:colOff>101600</xdr:colOff>
      <xdr:row>57</xdr:row>
      <xdr:rowOff>151067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167594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59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102723</xdr:rowOff>
    </xdr:from>
    <xdr:to>
      <xdr:col>36</xdr:col>
      <xdr:colOff>165100</xdr:colOff>
      <xdr:row>58</xdr:row>
      <xdr:rowOff>32873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24000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6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108280</xdr:rowOff>
    </xdr:from>
    <xdr:to>
      <xdr:col>55</xdr:col>
      <xdr:colOff>0</xdr:colOff>
      <xdr:row>77</xdr:row>
      <xdr:rowOff>169545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138480"/>
          <a:ext cx="838200" cy="2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23457</xdr:rowOff>
    </xdr:from>
    <xdr:to>
      <xdr:col>50</xdr:col>
      <xdr:colOff>114300</xdr:colOff>
      <xdr:row>76</xdr:row>
      <xdr:rowOff>108280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53657"/>
          <a:ext cx="889000" cy="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23457</xdr:rowOff>
    </xdr:from>
    <xdr:to>
      <xdr:col>45</xdr:col>
      <xdr:colOff>177800</xdr:colOff>
      <xdr:row>77</xdr:row>
      <xdr:rowOff>82589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53657"/>
          <a:ext cx="889000" cy="23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82589</xdr:rowOff>
    </xdr:from>
    <xdr:to>
      <xdr:col>41</xdr:col>
      <xdr:colOff>50800</xdr:colOff>
      <xdr:row>78</xdr:row>
      <xdr:rowOff>146698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84239"/>
          <a:ext cx="889000" cy="2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156354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118745</xdr:rowOff>
    </xdr:from>
    <xdr:to>
      <xdr:col>55</xdr:col>
      <xdr:colOff>50800</xdr:colOff>
      <xdr:row>78</xdr:row>
      <xdr:rowOff>48895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97172</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57480</xdr:rowOff>
    </xdr:from>
    <xdr:to>
      <xdr:col>50</xdr:col>
      <xdr:colOff>165100</xdr:colOff>
      <xdr:row>76</xdr:row>
      <xdr:rowOff>159080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4157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86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144107</xdr:rowOff>
    </xdr:from>
    <xdr:to>
      <xdr:col>46</xdr:col>
      <xdr:colOff>38100</xdr:colOff>
      <xdr:row>76</xdr:row>
      <xdr:rowOff>74256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0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90784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7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31789</xdr:rowOff>
    </xdr:from>
    <xdr:to>
      <xdr:col>41</xdr:col>
      <xdr:colOff>101600</xdr:colOff>
      <xdr:row>77</xdr:row>
      <xdr:rowOff>133389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149916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95898</xdr:rowOff>
    </xdr:from>
    <xdr:to>
      <xdr:col>36</xdr:col>
      <xdr:colOff>165100</xdr:colOff>
      <xdr:row>79</xdr:row>
      <xdr:rowOff>26048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17175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72062</xdr:rowOff>
    </xdr:from>
    <xdr:to>
      <xdr:col>55</xdr:col>
      <xdr:colOff>0</xdr:colOff>
      <xdr:row>98</xdr:row>
      <xdr:rowOff>73842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4162"/>
          <a:ext cx="8382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46738</xdr:rowOff>
    </xdr:from>
    <xdr:to>
      <xdr:col>50</xdr:col>
      <xdr:colOff>114300</xdr:colOff>
      <xdr:row>98</xdr:row>
      <xdr:rowOff>73842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48838"/>
          <a:ext cx="889000" cy="2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1043</xdr:rowOff>
    </xdr:from>
    <xdr:to>
      <xdr:col>45</xdr:col>
      <xdr:colOff>177800</xdr:colOff>
      <xdr:row>98</xdr:row>
      <xdr:rowOff>46738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03143"/>
          <a:ext cx="889000" cy="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1043</xdr:rowOff>
    </xdr:from>
    <xdr:to>
      <xdr:col>41</xdr:col>
      <xdr:colOff>50800</xdr:colOff>
      <xdr:row>98</xdr:row>
      <xdr:rowOff>47186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03143"/>
          <a:ext cx="889000" cy="4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161345</xdr:rowOff>
    </xdr:from>
    <xdr:to>
      <xdr:col>41</xdr:col>
      <xdr:colOff>101600</xdr:colOff>
      <xdr:row>98</xdr:row>
      <xdr:rowOff>91495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82622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8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161792</xdr:rowOff>
    </xdr:from>
    <xdr:to>
      <xdr:col>36</xdr:col>
      <xdr:colOff>165100</xdr:colOff>
      <xdr:row>98</xdr:row>
      <xdr:rowOff>91942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108469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21262</xdr:rowOff>
    </xdr:from>
    <xdr:to>
      <xdr:col>55</xdr:col>
      <xdr:colOff>50800</xdr:colOff>
      <xdr:row>98</xdr:row>
      <xdr:rowOff>122862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107639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23042</xdr:rowOff>
    </xdr:from>
    <xdr:to>
      <xdr:col>50</xdr:col>
      <xdr:colOff>165100</xdr:colOff>
      <xdr:row>98</xdr:row>
      <xdr:rowOff>124642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167388</xdr:rowOff>
    </xdr:from>
    <xdr:to>
      <xdr:col>46</xdr:col>
      <xdr:colOff>38100</xdr:colOff>
      <xdr:row>98</xdr:row>
      <xdr:rowOff>97538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88665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121693</xdr:rowOff>
    </xdr:from>
    <xdr:to>
      <xdr:col>41</xdr:col>
      <xdr:colOff>101600</xdr:colOff>
      <xdr:row>98</xdr:row>
      <xdr:rowOff>51843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68370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167836</xdr:rowOff>
    </xdr:from>
    <xdr:to>
      <xdr:col>36</xdr:col>
      <xdr:colOff>165100</xdr:colOff>
      <xdr:row>98</xdr:row>
      <xdr:rowOff>97986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89113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74701</xdr:rowOff>
    </xdr:from>
    <xdr:to>
      <xdr:col>85</xdr:col>
      <xdr:colOff>127000</xdr:colOff>
      <xdr:row>38</xdr:row>
      <xdr:rowOff>91567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246901"/>
          <a:ext cx="838200" cy="3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52438</xdr:rowOff>
    </xdr:from>
    <xdr:to>
      <xdr:col>81</xdr:col>
      <xdr:colOff>50800</xdr:colOff>
      <xdr:row>36</xdr:row>
      <xdr:rowOff>74701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5881738"/>
          <a:ext cx="889000" cy="36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4458</xdr:rowOff>
    </xdr:from>
    <xdr:to>
      <xdr:col>76</xdr:col>
      <xdr:colOff>114300</xdr:colOff>
      <xdr:row>34</xdr:row>
      <xdr:rowOff>52438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833758"/>
          <a:ext cx="889000" cy="4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4458</xdr:rowOff>
    </xdr:from>
    <xdr:to>
      <xdr:col>71</xdr:col>
      <xdr:colOff>177800</xdr:colOff>
      <xdr:row>36</xdr:row>
      <xdr:rowOff>76517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5833758"/>
          <a:ext cx="889000" cy="4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83223</xdr:rowOff>
    </xdr:from>
    <xdr:to>
      <xdr:col>72</xdr:col>
      <xdr:colOff>38100</xdr:colOff>
      <xdr:row>39</xdr:row>
      <xdr:rowOff>13373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4500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83693</xdr:rowOff>
    </xdr:from>
    <xdr:to>
      <xdr:col>67</xdr:col>
      <xdr:colOff>101600</xdr:colOff>
      <xdr:row>39</xdr:row>
      <xdr:rowOff>13843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4970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9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40767</xdr:rowOff>
    </xdr:from>
    <xdr:to>
      <xdr:col>85</xdr:col>
      <xdr:colOff>177800</xdr:colOff>
      <xdr:row>38</xdr:row>
      <xdr:rowOff>142367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23901</xdr:rowOff>
    </xdr:from>
    <xdr:to>
      <xdr:col>81</xdr:col>
      <xdr:colOff>101600</xdr:colOff>
      <xdr:row>36</xdr:row>
      <xdr:rowOff>125501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142028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9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1638</xdr:rowOff>
    </xdr:from>
    <xdr:to>
      <xdr:col>76</xdr:col>
      <xdr:colOff>165100</xdr:colOff>
      <xdr:row>34</xdr:row>
      <xdr:rowOff>103238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58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119765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6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125108</xdr:rowOff>
    </xdr:from>
    <xdr:to>
      <xdr:col>72</xdr:col>
      <xdr:colOff>38100</xdr:colOff>
      <xdr:row>34</xdr:row>
      <xdr:rowOff>55258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78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71785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55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25717</xdr:rowOff>
    </xdr:from>
    <xdr:to>
      <xdr:col>67</xdr:col>
      <xdr:colOff>101600</xdr:colOff>
      <xdr:row>36</xdr:row>
      <xdr:rowOff>127317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143844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597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108062</xdr:rowOff>
    </xdr:from>
    <xdr:to>
      <xdr:col>85</xdr:col>
      <xdr:colOff>127000</xdr:colOff>
      <xdr:row>77</xdr:row>
      <xdr:rowOff>113277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9712"/>
          <a:ext cx="8382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113277</xdr:rowOff>
    </xdr:from>
    <xdr:to>
      <xdr:col>81</xdr:col>
      <xdr:colOff>50800</xdr:colOff>
      <xdr:row>77</xdr:row>
      <xdr:rowOff>141343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14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141343</xdr:rowOff>
    </xdr:from>
    <xdr:to>
      <xdr:col>76</xdr:col>
      <xdr:colOff>114300</xdr:colOff>
      <xdr:row>77</xdr:row>
      <xdr:rowOff>155378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42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153398</xdr:rowOff>
    </xdr:from>
    <xdr:to>
      <xdr:col>71</xdr:col>
      <xdr:colOff>177800</xdr:colOff>
      <xdr:row>77</xdr:row>
      <xdr:rowOff>155378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55048"/>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134947</xdr:rowOff>
    </xdr:from>
    <xdr:to>
      <xdr:col>72</xdr:col>
      <xdr:colOff>38100</xdr:colOff>
      <xdr:row>78</xdr:row>
      <xdr:rowOff>65097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56224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4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142611</xdr:rowOff>
    </xdr:from>
    <xdr:to>
      <xdr:col>67</xdr:col>
      <xdr:colOff>101600</xdr:colOff>
      <xdr:row>78</xdr:row>
      <xdr:rowOff>72761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4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57262</xdr:rowOff>
    </xdr:from>
    <xdr:to>
      <xdr:col>85</xdr:col>
      <xdr:colOff>177800</xdr:colOff>
      <xdr:row>77</xdr:row>
      <xdr:rowOff>158862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80139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1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62477</xdr:rowOff>
    </xdr:from>
    <xdr:to>
      <xdr:col>81</xdr:col>
      <xdr:colOff>101600</xdr:colOff>
      <xdr:row>77</xdr:row>
      <xdr:rowOff>164077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6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9154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90543</xdr:rowOff>
    </xdr:from>
    <xdr:to>
      <xdr:col>76</xdr:col>
      <xdr:colOff>165100</xdr:colOff>
      <xdr:row>78</xdr:row>
      <xdr:rowOff>20693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11820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8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104578</xdr:rowOff>
    </xdr:from>
    <xdr:to>
      <xdr:col>72</xdr:col>
      <xdr:colOff>38100</xdr:colOff>
      <xdr:row>78</xdr:row>
      <xdr:rowOff>34728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51255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102598</xdr:rowOff>
    </xdr:from>
    <xdr:to>
      <xdr:col>67</xdr:col>
      <xdr:colOff>101600</xdr:colOff>
      <xdr:row>78</xdr:row>
      <xdr:rowOff>32748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49275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10235</xdr:rowOff>
    </xdr:from>
    <xdr:to>
      <xdr:col>85</xdr:col>
      <xdr:colOff>127000</xdr:colOff>
      <xdr:row>97</xdr:row>
      <xdr:rowOff>63457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40885"/>
          <a:ext cx="838200" cy="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63457</xdr:rowOff>
    </xdr:from>
    <xdr:to>
      <xdr:col>81</xdr:col>
      <xdr:colOff>50800</xdr:colOff>
      <xdr:row>97</xdr:row>
      <xdr:rowOff>165635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94107"/>
          <a:ext cx="889000" cy="10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165635</xdr:rowOff>
    </xdr:from>
    <xdr:to>
      <xdr:col>76</xdr:col>
      <xdr:colOff>114300</xdr:colOff>
      <xdr:row>98</xdr:row>
      <xdr:rowOff>26812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96285"/>
          <a:ext cx="8890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23631</xdr:rowOff>
    </xdr:from>
    <xdr:to>
      <xdr:col>71</xdr:col>
      <xdr:colOff>177800</xdr:colOff>
      <xdr:row>98</xdr:row>
      <xdr:rowOff>26812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25731"/>
          <a:ext cx="8890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40267</xdr:rowOff>
    </xdr:from>
    <xdr:to>
      <xdr:col>72</xdr:col>
      <xdr:colOff>38100</xdr:colOff>
      <xdr:row>98</xdr:row>
      <xdr:rowOff>141867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53806</xdr:rowOff>
    </xdr:from>
    <xdr:to>
      <xdr:col>67</xdr:col>
      <xdr:colOff>101600</xdr:colOff>
      <xdr:row>98</xdr:row>
      <xdr:rowOff>155406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146533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130885</xdr:rowOff>
    </xdr:from>
    <xdr:to>
      <xdr:col>85</xdr:col>
      <xdr:colOff>177800</xdr:colOff>
      <xdr:row>97</xdr:row>
      <xdr:rowOff>61035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153762</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12657</xdr:rowOff>
    </xdr:from>
    <xdr:to>
      <xdr:col>81</xdr:col>
      <xdr:colOff>101600</xdr:colOff>
      <xdr:row>97</xdr:row>
      <xdr:rowOff>114257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130784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1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114835</xdr:rowOff>
    </xdr:from>
    <xdr:to>
      <xdr:col>76</xdr:col>
      <xdr:colOff>165100</xdr:colOff>
      <xdr:row>98</xdr:row>
      <xdr:rowOff>44985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4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61512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2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147462</xdr:rowOff>
    </xdr:from>
    <xdr:to>
      <xdr:col>72</xdr:col>
      <xdr:colOff>38100</xdr:colOff>
      <xdr:row>98</xdr:row>
      <xdr:rowOff>77612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94139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5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144281</xdr:rowOff>
    </xdr:from>
    <xdr:to>
      <xdr:col>67</xdr:col>
      <xdr:colOff>101600</xdr:colOff>
      <xdr:row>98</xdr:row>
      <xdr:rowOff>74431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90958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5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75597</xdr:rowOff>
    </xdr:from>
    <xdr:to>
      <xdr:col>116</xdr:col>
      <xdr:colOff>63500</xdr:colOff>
      <xdr:row>38</xdr:row>
      <xdr:rowOff>131775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19247"/>
          <a:ext cx="838200" cy="2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107448</xdr:rowOff>
    </xdr:from>
    <xdr:to>
      <xdr:col>111</xdr:col>
      <xdr:colOff>177800</xdr:colOff>
      <xdr:row>38</xdr:row>
      <xdr:rowOff>131775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22548"/>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107448</xdr:rowOff>
    </xdr:from>
    <xdr:to>
      <xdr:col>107</xdr:col>
      <xdr:colOff>50800</xdr:colOff>
      <xdr:row>38</xdr:row>
      <xdr:rowOff>157093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2548"/>
          <a:ext cx="889000" cy="4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156826</xdr:rowOff>
    </xdr:from>
    <xdr:to>
      <xdr:col>102</xdr:col>
      <xdr:colOff>114300</xdr:colOff>
      <xdr:row>38</xdr:row>
      <xdr:rowOff>157093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7192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77565</xdr:rowOff>
    </xdr:from>
    <xdr:to>
      <xdr:col>102</xdr:col>
      <xdr:colOff>165100</xdr:colOff>
      <xdr:row>39</xdr:row>
      <xdr:rowOff>7715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24242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81928</xdr:rowOff>
    </xdr:from>
    <xdr:to>
      <xdr:col>98</xdr:col>
      <xdr:colOff>38100</xdr:colOff>
      <xdr:row>39</xdr:row>
      <xdr:rowOff>12078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28605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7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24797</xdr:rowOff>
    </xdr:from>
    <xdr:to>
      <xdr:col>116</xdr:col>
      <xdr:colOff>114300</xdr:colOff>
      <xdr:row>37</xdr:row>
      <xdr:rowOff>126397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6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47674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80975</xdr:rowOff>
    </xdr:from>
    <xdr:to>
      <xdr:col>112</xdr:col>
      <xdr:colOff>38100</xdr:colOff>
      <xdr:row>39</xdr:row>
      <xdr:rowOff>11125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27652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7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56648</xdr:rowOff>
    </xdr:from>
    <xdr:to>
      <xdr:col>107</xdr:col>
      <xdr:colOff>101600</xdr:colOff>
      <xdr:row>38</xdr:row>
      <xdr:rowOff>158248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4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106293</xdr:rowOff>
    </xdr:from>
    <xdr:to>
      <xdr:col>102</xdr:col>
      <xdr:colOff>165100</xdr:colOff>
      <xdr:row>39</xdr:row>
      <xdr:rowOff>36443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27570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106026</xdr:rowOff>
    </xdr:from>
    <xdr:to>
      <xdr:col>98</xdr:col>
      <xdr:colOff>38100</xdr:colOff>
      <xdr:row>39</xdr:row>
      <xdr:rowOff>36176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27303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1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63439</xdr:rowOff>
    </xdr:from>
    <xdr:to>
      <xdr:col>116</xdr:col>
      <xdr:colOff>63500</xdr:colOff>
      <xdr:row>58</xdr:row>
      <xdr:rowOff>64696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0753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64696</xdr:rowOff>
    </xdr:from>
    <xdr:to>
      <xdr:col>111</xdr:col>
      <xdr:colOff>177800</xdr:colOff>
      <xdr:row>58</xdr:row>
      <xdr:rowOff>65839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87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65839</xdr:rowOff>
    </xdr:from>
    <xdr:to>
      <xdr:col>107</xdr:col>
      <xdr:colOff>50800</xdr:colOff>
      <xdr:row>58</xdr:row>
      <xdr:rowOff>66434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09939"/>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65588</xdr:rowOff>
    </xdr:from>
    <xdr:to>
      <xdr:col>102</xdr:col>
      <xdr:colOff>114300</xdr:colOff>
      <xdr:row>58</xdr:row>
      <xdr:rowOff>66434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0968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124470</xdr:rowOff>
    </xdr:from>
    <xdr:to>
      <xdr:col>102</xdr:col>
      <xdr:colOff>165100</xdr:colOff>
      <xdr:row>58</xdr:row>
      <xdr:rowOff>54620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71147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147124</xdr:rowOff>
    </xdr:from>
    <xdr:to>
      <xdr:col>98</xdr:col>
      <xdr:colOff>38100</xdr:colOff>
      <xdr:row>58</xdr:row>
      <xdr:rowOff>77274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93801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12639</xdr:rowOff>
    </xdr:from>
    <xdr:to>
      <xdr:col>116</xdr:col>
      <xdr:colOff>114300</xdr:colOff>
      <xdr:row>58</xdr:row>
      <xdr:rowOff>114239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13896</xdr:rowOff>
    </xdr:from>
    <xdr:to>
      <xdr:col>112</xdr:col>
      <xdr:colOff>38100</xdr:colOff>
      <xdr:row>58</xdr:row>
      <xdr:rowOff>115496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106623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15039</xdr:rowOff>
    </xdr:from>
    <xdr:to>
      <xdr:col>107</xdr:col>
      <xdr:colOff>101600</xdr:colOff>
      <xdr:row>58</xdr:row>
      <xdr:rowOff>116639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107766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5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15634</xdr:rowOff>
    </xdr:from>
    <xdr:to>
      <xdr:col>102</xdr:col>
      <xdr:colOff>165100</xdr:colOff>
      <xdr:row>58</xdr:row>
      <xdr:rowOff>117234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5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108361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5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14788</xdr:rowOff>
    </xdr:from>
    <xdr:to>
      <xdr:col>98</xdr:col>
      <xdr:colOff>38100</xdr:colOff>
      <xdr:row>58</xdr:row>
      <xdr:rowOff>116388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107515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119786</xdr:rowOff>
    </xdr:from>
    <xdr:to>
      <xdr:col>116</xdr:col>
      <xdr:colOff>63500</xdr:colOff>
      <xdr:row>77</xdr:row>
      <xdr:rowOff>84468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49986"/>
          <a:ext cx="838200" cy="1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119786</xdr:rowOff>
    </xdr:from>
    <xdr:to>
      <xdr:col>111</xdr:col>
      <xdr:colOff>177800</xdr:colOff>
      <xdr:row>76</xdr:row>
      <xdr:rowOff>130035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49986"/>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123761</xdr:rowOff>
    </xdr:from>
    <xdr:to>
      <xdr:col>107</xdr:col>
      <xdr:colOff>50800</xdr:colOff>
      <xdr:row>76</xdr:row>
      <xdr:rowOff>130035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53961"/>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111582</xdr:rowOff>
    </xdr:from>
    <xdr:to>
      <xdr:col>102</xdr:col>
      <xdr:colOff>114300</xdr:colOff>
      <xdr:row>76</xdr:row>
      <xdr:rowOff>123761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41782"/>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165188</xdr:rowOff>
    </xdr:from>
    <xdr:to>
      <xdr:col>102</xdr:col>
      <xdr:colOff>165100</xdr:colOff>
      <xdr:row>78</xdr:row>
      <xdr:rowOff>95338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3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86465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45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99974</xdr:rowOff>
    </xdr:from>
    <xdr:to>
      <xdr:col>98</xdr:col>
      <xdr:colOff>38100</xdr:colOff>
      <xdr:row>78</xdr:row>
      <xdr:rowOff>30124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21251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33668</xdr:rowOff>
    </xdr:from>
    <xdr:to>
      <xdr:col>116</xdr:col>
      <xdr:colOff>114300</xdr:colOff>
      <xdr:row>77</xdr:row>
      <xdr:rowOff>135268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12095</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68986</xdr:rowOff>
    </xdr:from>
    <xdr:to>
      <xdr:col>112</xdr:col>
      <xdr:colOff>38100</xdr:colOff>
      <xdr:row>76</xdr:row>
      <xdr:rowOff>170586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9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15663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79235</xdr:rowOff>
    </xdr:from>
    <xdr:to>
      <xdr:col>107</xdr:col>
      <xdr:colOff>101600</xdr:colOff>
      <xdr:row>77</xdr:row>
      <xdr:rowOff>9385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25912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8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72961</xdr:rowOff>
    </xdr:from>
    <xdr:to>
      <xdr:col>102</xdr:col>
      <xdr:colOff>165100</xdr:colOff>
      <xdr:row>77</xdr:row>
      <xdr:rowOff>3111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19638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60782</xdr:rowOff>
    </xdr:from>
    <xdr:to>
      <xdr:col>98</xdr:col>
      <xdr:colOff>38100</xdr:colOff>
      <xdr:row>76</xdr:row>
      <xdr:rowOff>162382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7459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878,403</a:t>
          </a:r>
          <a:r>
            <a:rPr kumimoji="1" lang="ja-JP" altLang="ja-JP" sz="1100" b="0" i="0" baseline="0">
              <a:solidFill>
                <a:schemeClr val="dk1"/>
              </a:solidFill>
              <a:effectLst/>
              <a:latin typeface="+mn-lt"/>
              <a:ea typeface="+mn-ea"/>
              <a:cs typeface="+mn-cs"/>
            </a:rPr>
            <a:t>円となっており、昨年度の</a:t>
          </a:r>
          <a:r>
            <a:rPr kumimoji="1" lang="en-US" altLang="ja-JP" sz="1100" b="0" i="0" baseline="0">
              <a:solidFill>
                <a:schemeClr val="dk1"/>
              </a:solidFill>
              <a:effectLst/>
              <a:latin typeface="+mn-lt"/>
              <a:ea typeface="+mn-ea"/>
              <a:cs typeface="+mn-cs"/>
            </a:rPr>
            <a:t>830,135</a:t>
          </a:r>
          <a:r>
            <a:rPr kumimoji="1" lang="ja-JP" altLang="ja-JP" sz="1100" b="0" i="0" baseline="0">
              <a:solidFill>
                <a:schemeClr val="dk1"/>
              </a:solidFill>
              <a:effectLst/>
              <a:latin typeface="+mn-lt"/>
              <a:ea typeface="+mn-ea"/>
              <a:cs typeface="+mn-cs"/>
            </a:rPr>
            <a:t>円と比べると</a:t>
          </a:r>
          <a:r>
            <a:rPr kumimoji="1" lang="en-US" altLang="ja-JP" sz="1100" b="0" i="0" baseline="0">
              <a:solidFill>
                <a:schemeClr val="dk1"/>
              </a:solidFill>
              <a:effectLst/>
              <a:latin typeface="+mn-lt"/>
              <a:ea typeface="+mn-ea"/>
              <a:cs typeface="+mn-cs"/>
            </a:rPr>
            <a:t>48,268</a:t>
          </a:r>
          <a:r>
            <a:rPr kumimoji="1" lang="ja-JP" altLang="ja-JP" sz="1100" b="0" i="0" baseline="0">
              <a:solidFill>
                <a:schemeClr val="dk1"/>
              </a:solidFill>
              <a:effectLst/>
              <a:latin typeface="+mn-lt"/>
              <a:ea typeface="+mn-ea"/>
              <a:cs typeface="+mn-cs"/>
            </a:rPr>
            <a:t>円の増額となった。主な増額要因である人件費、</a:t>
          </a:r>
          <a:r>
            <a:rPr kumimoji="1" lang="ja-JP" altLang="en-US" sz="1100" b="0" i="0" baseline="0">
              <a:solidFill>
                <a:schemeClr val="dk1"/>
              </a:solidFill>
              <a:effectLst/>
              <a:latin typeface="+mn-lt"/>
              <a:ea typeface="+mn-ea"/>
              <a:cs typeface="+mn-cs"/>
            </a:rPr>
            <a:t>補助費等、投資及び出資金、</a:t>
          </a:r>
          <a:r>
            <a:rPr kumimoji="1" lang="ja-JP" altLang="ja-JP" sz="1100" b="0" i="0" baseline="0">
              <a:solidFill>
                <a:schemeClr val="dk1"/>
              </a:solidFill>
              <a:effectLst/>
              <a:latin typeface="+mn-lt"/>
              <a:ea typeface="+mn-ea"/>
              <a:cs typeface="+mn-cs"/>
            </a:rPr>
            <a:t>物件費、公債費、積立金の合計は住民一人当たり</a:t>
          </a:r>
          <a:r>
            <a:rPr kumimoji="1" lang="en-US" altLang="ja-JP" sz="1100" b="0" i="0" baseline="0">
              <a:solidFill>
                <a:schemeClr val="dk1"/>
              </a:solidFill>
              <a:effectLst/>
              <a:latin typeface="+mn-lt"/>
              <a:ea typeface="+mn-ea"/>
              <a:cs typeface="+mn-cs"/>
            </a:rPr>
            <a:t>610,472</a:t>
          </a:r>
          <a:r>
            <a:rPr kumimoji="1" lang="ja-JP" altLang="ja-JP" sz="1100" b="0" i="0" baseline="0">
              <a:solidFill>
                <a:schemeClr val="dk1"/>
              </a:solidFill>
              <a:effectLst/>
              <a:latin typeface="+mn-lt"/>
              <a:ea typeface="+mn-ea"/>
              <a:cs typeface="+mn-cs"/>
            </a:rPr>
            <a:t>円で、当市の昨年度と比べても</a:t>
          </a:r>
          <a:r>
            <a:rPr kumimoji="1" lang="en-US" altLang="ja-JP" sz="1100" b="0" i="0" baseline="0">
              <a:solidFill>
                <a:schemeClr val="dk1"/>
              </a:solidFill>
              <a:effectLst/>
              <a:latin typeface="+mn-lt"/>
              <a:ea typeface="+mn-ea"/>
              <a:cs typeface="+mn-cs"/>
            </a:rPr>
            <a:t>105,004</a:t>
          </a:r>
          <a:r>
            <a:rPr kumimoji="1" lang="ja-JP" altLang="ja-JP" sz="1100" b="0" i="0" baseline="0">
              <a:solidFill>
                <a:schemeClr val="dk1"/>
              </a:solidFill>
              <a:effectLst/>
              <a:latin typeface="+mn-lt"/>
              <a:ea typeface="+mn-ea"/>
              <a:cs typeface="+mn-cs"/>
            </a:rPr>
            <a:t>円増額になっており、類似団体平均と比較して</a:t>
          </a:r>
          <a:r>
            <a:rPr kumimoji="1" lang="en-US" altLang="ja-JP" sz="1100" b="0" i="0" baseline="0">
              <a:solidFill>
                <a:schemeClr val="dk1"/>
              </a:solidFill>
              <a:effectLst/>
              <a:latin typeface="+mn-lt"/>
              <a:ea typeface="+mn-ea"/>
              <a:cs typeface="+mn-cs"/>
            </a:rPr>
            <a:t>166,084</a:t>
          </a:r>
          <a:r>
            <a:rPr kumimoji="1" lang="ja-JP" altLang="ja-JP" sz="1100" b="0" i="0" baseline="0">
              <a:solidFill>
                <a:schemeClr val="dk1"/>
              </a:solidFill>
              <a:effectLst/>
              <a:latin typeface="+mn-lt"/>
              <a:ea typeface="+mn-ea"/>
              <a:cs typeface="+mn-cs"/>
            </a:rPr>
            <a:t>円高い。この主な要因は</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の増額である。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その他、扶助費や災害復旧事業費は類似団体平均を上回っている状況である。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佐賀県多久市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17,988
17,681
96.56
16,194,506
15,800,730
340,014
6,476,197
13,544,615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1778</xdr:rowOff>
    </xdr:from>
    <xdr:to>
      <xdr:col>24</xdr:col>
      <xdr:colOff>63500</xdr:colOff>
      <xdr:row>33</xdr:row>
      <xdr:rowOff>9398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88178"/>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9398</xdr:rowOff>
    </xdr:from>
    <xdr:to>
      <xdr:col>19</xdr:col>
      <xdr:colOff>177800</xdr:colOff>
      <xdr:row>33</xdr:row>
      <xdr:rowOff>45212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7248"/>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23685</xdr:rowOff>
    </xdr:from>
    <xdr:to>
      <xdr:col>15</xdr:col>
      <xdr:colOff>50800</xdr:colOff>
      <xdr:row>33</xdr:row>
      <xdr:rowOff>45212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81535"/>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2730</xdr:rowOff>
    </xdr:from>
    <xdr:to>
      <xdr:col>10</xdr:col>
      <xdr:colOff>114300</xdr:colOff>
      <xdr:row>33</xdr:row>
      <xdr:rowOff>23685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0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167767</xdr:rowOff>
    </xdr:from>
    <xdr:to>
      <xdr:col>6</xdr:col>
      <xdr:colOff>38100</xdr:colOff>
      <xdr:row>36</xdr:row>
      <xdr:rowOff>97917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89044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122428</xdr:rowOff>
    </xdr:from>
    <xdr:to>
      <xdr:col>24</xdr:col>
      <xdr:colOff>114300</xdr:colOff>
      <xdr:row>32</xdr:row>
      <xdr:rowOff>52578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145305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8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130048</xdr:rowOff>
    </xdr:from>
    <xdr:to>
      <xdr:col>20</xdr:col>
      <xdr:colOff>38100</xdr:colOff>
      <xdr:row>33</xdr:row>
      <xdr:rowOff>60198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76725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165862</xdr:rowOff>
    </xdr:from>
    <xdr:to>
      <xdr:col>15</xdr:col>
      <xdr:colOff>101600</xdr:colOff>
      <xdr:row>33</xdr:row>
      <xdr:rowOff>96012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112539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144335</xdr:rowOff>
    </xdr:from>
    <xdr:to>
      <xdr:col>10</xdr:col>
      <xdr:colOff>165100</xdr:colOff>
      <xdr:row>33</xdr:row>
      <xdr:rowOff>74485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91012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0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123380</xdr:rowOff>
    </xdr:from>
    <xdr:to>
      <xdr:col>6</xdr:col>
      <xdr:colOff>38100</xdr:colOff>
      <xdr:row>33</xdr:row>
      <xdr:rowOff>53530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70057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79859</xdr:rowOff>
    </xdr:from>
    <xdr:to>
      <xdr:col>24</xdr:col>
      <xdr:colOff>63500</xdr:colOff>
      <xdr:row>57</xdr:row>
      <xdr:rowOff>125114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2509"/>
          <a:ext cx="838200" cy="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125114</xdr:rowOff>
    </xdr:from>
    <xdr:to>
      <xdr:col>19</xdr:col>
      <xdr:colOff>177800</xdr:colOff>
      <xdr:row>58</xdr:row>
      <xdr:rowOff>29101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7764"/>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59736</xdr:rowOff>
    </xdr:from>
    <xdr:to>
      <xdr:col>15</xdr:col>
      <xdr:colOff>50800</xdr:colOff>
      <xdr:row>58</xdr:row>
      <xdr:rowOff>29101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2386"/>
          <a:ext cx="889000" cy="14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59736</xdr:rowOff>
    </xdr:from>
    <xdr:to>
      <xdr:col>10</xdr:col>
      <xdr:colOff>114300</xdr:colOff>
      <xdr:row>58</xdr:row>
      <xdr:rowOff>22989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32386"/>
          <a:ext cx="889000" cy="13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99571</xdr:rowOff>
    </xdr:from>
    <xdr:to>
      <xdr:col>10</xdr:col>
      <xdr:colOff>165100</xdr:colOff>
      <xdr:row>58</xdr:row>
      <xdr:rowOff>29721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20848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68631</xdr:rowOff>
    </xdr:from>
    <xdr:to>
      <xdr:col>6</xdr:col>
      <xdr:colOff>38100</xdr:colOff>
      <xdr:row>58</xdr:row>
      <xdr:rowOff>170231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1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161358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29059</xdr:rowOff>
    </xdr:from>
    <xdr:to>
      <xdr:col>24</xdr:col>
      <xdr:colOff>114300</xdr:colOff>
      <xdr:row>57</xdr:row>
      <xdr:rowOff>130659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51936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74314</xdr:rowOff>
    </xdr:from>
    <xdr:to>
      <xdr:col>20</xdr:col>
      <xdr:colOff>38100</xdr:colOff>
      <xdr:row>58</xdr:row>
      <xdr:rowOff>4464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20991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2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149751</xdr:rowOff>
    </xdr:from>
    <xdr:to>
      <xdr:col>15</xdr:col>
      <xdr:colOff>101600</xdr:colOff>
      <xdr:row>58</xdr:row>
      <xdr:rowOff>79901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96428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8936</xdr:rowOff>
    </xdr:from>
    <xdr:to>
      <xdr:col>10</xdr:col>
      <xdr:colOff>165100</xdr:colOff>
      <xdr:row>57</xdr:row>
      <xdr:rowOff>110536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127063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143639</xdr:rowOff>
    </xdr:from>
    <xdr:to>
      <xdr:col>6</xdr:col>
      <xdr:colOff>38100</xdr:colOff>
      <xdr:row>58</xdr:row>
      <xdr:rowOff>73789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90316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22940</xdr:rowOff>
    </xdr:from>
    <xdr:to>
      <xdr:col>24</xdr:col>
      <xdr:colOff>63500</xdr:colOff>
      <xdr:row>75</xdr:row>
      <xdr:rowOff>87232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1690"/>
          <a:ext cx="8382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59247</xdr:rowOff>
    </xdr:from>
    <xdr:to>
      <xdr:col>19</xdr:col>
      <xdr:colOff>177800</xdr:colOff>
      <xdr:row>75</xdr:row>
      <xdr:rowOff>87232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17997"/>
          <a:ext cx="889000" cy="2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59247</xdr:rowOff>
    </xdr:from>
    <xdr:to>
      <xdr:col>15</xdr:col>
      <xdr:colOff>50800</xdr:colOff>
      <xdr:row>75</xdr:row>
      <xdr:rowOff>167708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7997"/>
          <a:ext cx="889000" cy="10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167708</xdr:rowOff>
    </xdr:from>
    <xdr:to>
      <xdr:col>10</xdr:col>
      <xdr:colOff>114300</xdr:colOff>
      <xdr:row>76</xdr:row>
      <xdr:rowOff>34799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26458"/>
          <a:ext cx="889000" cy="3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xdr:rowOff>
    </xdr:from>
    <xdr:to>
      <xdr:col>10</xdr:col>
      <xdr:colOff>165100</xdr:colOff>
      <xdr:row>77</xdr:row>
      <xdr:rowOff>101803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0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92930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9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24933</xdr:rowOff>
    </xdr:from>
    <xdr:to>
      <xdr:col>6</xdr:col>
      <xdr:colOff>38100</xdr:colOff>
      <xdr:row>77</xdr:row>
      <xdr:rowOff>126533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143590</xdr:rowOff>
    </xdr:from>
    <xdr:to>
      <xdr:col>24</xdr:col>
      <xdr:colOff>114300</xdr:colOff>
      <xdr:row>75</xdr:row>
      <xdr:rowOff>73740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166467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36432</xdr:rowOff>
    </xdr:from>
    <xdr:to>
      <xdr:col>20</xdr:col>
      <xdr:colOff>38100</xdr:colOff>
      <xdr:row>75</xdr:row>
      <xdr:rowOff>138032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154559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7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8447</xdr:rowOff>
    </xdr:from>
    <xdr:to>
      <xdr:col>15</xdr:col>
      <xdr:colOff>101600</xdr:colOff>
      <xdr:row>75</xdr:row>
      <xdr:rowOff>110047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126574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116908</xdr:rowOff>
    </xdr:from>
    <xdr:to>
      <xdr:col>10</xdr:col>
      <xdr:colOff>165100</xdr:colOff>
      <xdr:row>76</xdr:row>
      <xdr:rowOff>47058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63585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5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155449</xdr:rowOff>
    </xdr:from>
    <xdr:to>
      <xdr:col>6</xdr:col>
      <xdr:colOff>38100</xdr:colOff>
      <xdr:row>76</xdr:row>
      <xdr:rowOff>85599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102127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8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29181</xdr:rowOff>
    </xdr:from>
    <xdr:to>
      <xdr:col>24</xdr:col>
      <xdr:colOff>63500</xdr:colOff>
      <xdr:row>96</xdr:row>
      <xdr:rowOff>95348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488381"/>
          <a:ext cx="8382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95348</xdr:rowOff>
    </xdr:from>
    <xdr:to>
      <xdr:col>19</xdr:col>
      <xdr:colOff>177800</xdr:colOff>
      <xdr:row>97</xdr:row>
      <xdr:rowOff>21591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54548"/>
          <a:ext cx="889000" cy="9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21591</xdr:rowOff>
    </xdr:from>
    <xdr:to>
      <xdr:col>15</xdr:col>
      <xdr:colOff>50800</xdr:colOff>
      <xdr:row>97</xdr:row>
      <xdr:rowOff>67549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52241"/>
          <a:ext cx="889000" cy="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13695</xdr:rowOff>
    </xdr:from>
    <xdr:to>
      <xdr:col>10</xdr:col>
      <xdr:colOff>114300</xdr:colOff>
      <xdr:row>97</xdr:row>
      <xdr:rowOff>67549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72895"/>
          <a:ext cx="889000" cy="22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39953</xdr:rowOff>
    </xdr:from>
    <xdr:to>
      <xdr:col>10</xdr:col>
      <xdr:colOff>165100</xdr:colOff>
      <xdr:row>97</xdr:row>
      <xdr:rowOff>141553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7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132680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42960</xdr:rowOff>
    </xdr:from>
    <xdr:to>
      <xdr:col>6</xdr:col>
      <xdr:colOff>38100</xdr:colOff>
      <xdr:row>97</xdr:row>
      <xdr:rowOff>144560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7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135687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149831</xdr:rowOff>
    </xdr:from>
    <xdr:to>
      <xdr:col>24</xdr:col>
      <xdr:colOff>114300</xdr:colOff>
      <xdr:row>96</xdr:row>
      <xdr:rowOff>79981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3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1258</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44548</xdr:rowOff>
    </xdr:from>
    <xdr:to>
      <xdr:col>20</xdr:col>
      <xdr:colOff>38100</xdr:colOff>
      <xdr:row>96</xdr:row>
      <xdr:rowOff>146148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162675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142241</xdr:rowOff>
    </xdr:from>
    <xdr:to>
      <xdr:col>15</xdr:col>
      <xdr:colOff>101600</xdr:colOff>
      <xdr:row>97</xdr:row>
      <xdr:rowOff>72391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63518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16749</xdr:rowOff>
    </xdr:from>
    <xdr:to>
      <xdr:col>10</xdr:col>
      <xdr:colOff>165100</xdr:colOff>
      <xdr:row>97</xdr:row>
      <xdr:rowOff>118349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4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134876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42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134345</xdr:rowOff>
    </xdr:from>
    <xdr:to>
      <xdr:col>6</xdr:col>
      <xdr:colOff>38100</xdr:colOff>
      <xdr:row>96</xdr:row>
      <xdr:rowOff>64495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81022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9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82224</xdr:rowOff>
    </xdr:from>
    <xdr:to>
      <xdr:col>55</xdr:col>
      <xdr:colOff>0</xdr:colOff>
      <xdr:row>38</xdr:row>
      <xdr:rowOff>86469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97324"/>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86469</xdr:rowOff>
    </xdr:from>
    <xdr:to>
      <xdr:col>50</xdr:col>
      <xdr:colOff>114300</xdr:colOff>
      <xdr:row>38</xdr:row>
      <xdr:rowOff>89408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0156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89408</xdr:rowOff>
    </xdr:from>
    <xdr:to>
      <xdr:col>45</xdr:col>
      <xdr:colOff>177800</xdr:colOff>
      <xdr:row>38</xdr:row>
      <xdr:rowOff>90715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0450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90715</xdr:rowOff>
    </xdr:from>
    <xdr:to>
      <xdr:col>41</xdr:col>
      <xdr:colOff>50800</xdr:colOff>
      <xdr:row>38</xdr:row>
      <xdr:rowOff>92347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0581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4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9851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2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35669</xdr:rowOff>
    </xdr:from>
    <xdr:to>
      <xdr:col>50</xdr:col>
      <xdr:colOff>165100</xdr:colOff>
      <xdr:row>38</xdr:row>
      <xdr:rowOff>137269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128396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4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38608</xdr:rowOff>
    </xdr:from>
    <xdr:to>
      <xdr:col>46</xdr:col>
      <xdr:colOff>38100</xdr:colOff>
      <xdr:row>38</xdr:row>
      <xdr:rowOff>140208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131335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39915</xdr:rowOff>
    </xdr:from>
    <xdr:to>
      <xdr:col>41</xdr:col>
      <xdr:colOff>101600</xdr:colOff>
      <xdr:row>38</xdr:row>
      <xdr:rowOff>141515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132642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41547</xdr:rowOff>
    </xdr:from>
    <xdr:to>
      <xdr:col>36</xdr:col>
      <xdr:colOff>165100</xdr:colOff>
      <xdr:row>38</xdr:row>
      <xdr:rowOff>143147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134274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4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142702</xdr:rowOff>
    </xdr:from>
    <xdr:to>
      <xdr:col>55</xdr:col>
      <xdr:colOff>0</xdr:colOff>
      <xdr:row>57</xdr:row>
      <xdr:rowOff>143159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153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139624</xdr:rowOff>
    </xdr:from>
    <xdr:to>
      <xdr:col>50</xdr:col>
      <xdr:colOff>114300</xdr:colOff>
      <xdr:row>57</xdr:row>
      <xdr:rowOff>143159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12274"/>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139624</xdr:rowOff>
    </xdr:from>
    <xdr:to>
      <xdr:col>45</xdr:col>
      <xdr:colOff>177800</xdr:colOff>
      <xdr:row>57</xdr:row>
      <xdr:rowOff>144013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2274"/>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11075</xdr:rowOff>
    </xdr:from>
    <xdr:to>
      <xdr:col>41</xdr:col>
      <xdr:colOff>50800</xdr:colOff>
      <xdr:row>57</xdr:row>
      <xdr:rowOff>144013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3725"/>
          <a:ext cx="889000" cy="13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3960</xdr:rowOff>
    </xdr:from>
    <xdr:to>
      <xdr:col>41</xdr:col>
      <xdr:colOff>101600</xdr:colOff>
      <xdr:row>58</xdr:row>
      <xdr:rowOff>105560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96687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1004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xdr:rowOff>
    </xdr:from>
    <xdr:to>
      <xdr:col>36</xdr:col>
      <xdr:colOff>165100</xdr:colOff>
      <xdr:row>58</xdr:row>
      <xdr:rowOff>102016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4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93143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91902</xdr:rowOff>
    </xdr:from>
    <xdr:to>
      <xdr:col>55</xdr:col>
      <xdr:colOff>50800</xdr:colOff>
      <xdr:row>58</xdr:row>
      <xdr:rowOff>22052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6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70329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92359</xdr:rowOff>
    </xdr:from>
    <xdr:to>
      <xdr:col>50</xdr:col>
      <xdr:colOff>165100</xdr:colOff>
      <xdr:row>58</xdr:row>
      <xdr:rowOff>22509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13636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88824</xdr:rowOff>
    </xdr:from>
    <xdr:to>
      <xdr:col>46</xdr:col>
      <xdr:colOff>38100</xdr:colOff>
      <xdr:row>58</xdr:row>
      <xdr:rowOff>18974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10101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5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93213</xdr:rowOff>
    </xdr:from>
    <xdr:to>
      <xdr:col>41</xdr:col>
      <xdr:colOff>101600</xdr:colOff>
      <xdr:row>58</xdr:row>
      <xdr:rowOff>23363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39890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6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131725</xdr:rowOff>
    </xdr:from>
    <xdr:to>
      <xdr:col>36</xdr:col>
      <xdr:colOff>165100</xdr:colOff>
      <xdr:row>57</xdr:row>
      <xdr:rowOff>61875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78402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0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50006</xdr:rowOff>
    </xdr:from>
    <xdr:to>
      <xdr:col>55</xdr:col>
      <xdr:colOff>0</xdr:colOff>
      <xdr:row>78</xdr:row>
      <xdr:rowOff>78527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3106"/>
          <a:ext cx="8382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50006</xdr:rowOff>
    </xdr:from>
    <xdr:to>
      <xdr:col>50</xdr:col>
      <xdr:colOff>114300</xdr:colOff>
      <xdr:row>78</xdr:row>
      <xdr:rowOff>53093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2310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42521</xdr:rowOff>
    </xdr:from>
    <xdr:to>
      <xdr:col>45</xdr:col>
      <xdr:colOff>177800</xdr:colOff>
      <xdr:row>78</xdr:row>
      <xdr:rowOff>53093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15621"/>
          <a:ext cx="889000" cy="1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42521</xdr:rowOff>
    </xdr:from>
    <xdr:to>
      <xdr:col>41</xdr:col>
      <xdr:colOff>50800</xdr:colOff>
      <xdr:row>78</xdr:row>
      <xdr:rowOff>85234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15621"/>
          <a:ext cx="889000" cy="4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155766</xdr:rowOff>
    </xdr:from>
    <xdr:to>
      <xdr:col>41</xdr:col>
      <xdr:colOff>101600</xdr:colOff>
      <xdr:row>78</xdr:row>
      <xdr:rowOff>85916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102443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20613</xdr:rowOff>
    </xdr:from>
    <xdr:to>
      <xdr:col>36</xdr:col>
      <xdr:colOff>165100</xdr:colOff>
      <xdr:row>78</xdr:row>
      <xdr:rowOff>122213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138740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27727</xdr:rowOff>
    </xdr:from>
    <xdr:to>
      <xdr:col>55</xdr:col>
      <xdr:colOff>50800</xdr:colOff>
      <xdr:row>78</xdr:row>
      <xdr:rowOff>129327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114104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170656</xdr:rowOff>
    </xdr:from>
    <xdr:to>
      <xdr:col>50</xdr:col>
      <xdr:colOff>165100</xdr:colOff>
      <xdr:row>78</xdr:row>
      <xdr:rowOff>100806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2293</xdr:rowOff>
    </xdr:from>
    <xdr:to>
      <xdr:col>46</xdr:col>
      <xdr:colOff>38100</xdr:colOff>
      <xdr:row>78</xdr:row>
      <xdr:rowOff>103893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95020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163171</xdr:rowOff>
    </xdr:from>
    <xdr:to>
      <xdr:col>41</xdr:col>
      <xdr:colOff>101600</xdr:colOff>
      <xdr:row>78</xdr:row>
      <xdr:rowOff>93321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84448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5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34434</xdr:rowOff>
    </xdr:from>
    <xdr:to>
      <xdr:col>36</xdr:col>
      <xdr:colOff>165100</xdr:colOff>
      <xdr:row>78</xdr:row>
      <xdr:rowOff>136034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127161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11881</xdr:rowOff>
    </xdr:from>
    <xdr:to>
      <xdr:col>55</xdr:col>
      <xdr:colOff>0</xdr:colOff>
      <xdr:row>97</xdr:row>
      <xdr:rowOff>37767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42531"/>
          <a:ext cx="8382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141101</xdr:rowOff>
    </xdr:from>
    <xdr:to>
      <xdr:col>50</xdr:col>
      <xdr:colOff>114300</xdr:colOff>
      <xdr:row>97</xdr:row>
      <xdr:rowOff>37767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00301"/>
          <a:ext cx="889000" cy="6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141101</xdr:rowOff>
    </xdr:from>
    <xdr:to>
      <xdr:col>45</xdr:col>
      <xdr:colOff>177800</xdr:colOff>
      <xdr:row>96</xdr:row>
      <xdr:rowOff>162316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00301"/>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162316</xdr:rowOff>
    </xdr:from>
    <xdr:to>
      <xdr:col>41</xdr:col>
      <xdr:colOff>50800</xdr:colOff>
      <xdr:row>97</xdr:row>
      <xdr:rowOff>48747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21516"/>
          <a:ext cx="889000" cy="5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45162</xdr:rowOff>
    </xdr:from>
    <xdr:to>
      <xdr:col>41</xdr:col>
      <xdr:colOff>101600</xdr:colOff>
      <xdr:row>96</xdr:row>
      <xdr:rowOff>146762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163289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114702</xdr:rowOff>
    </xdr:from>
    <xdr:to>
      <xdr:col>36</xdr:col>
      <xdr:colOff>165100</xdr:colOff>
      <xdr:row>97</xdr:row>
      <xdr:rowOff>44852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61379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4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132531</xdr:rowOff>
    </xdr:from>
    <xdr:to>
      <xdr:col>55</xdr:col>
      <xdr:colOff>50800</xdr:colOff>
      <xdr:row>97</xdr:row>
      <xdr:rowOff>62681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110958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7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158417</xdr:rowOff>
    </xdr:from>
    <xdr:to>
      <xdr:col>50</xdr:col>
      <xdr:colOff>165100</xdr:colOff>
      <xdr:row>97</xdr:row>
      <xdr:rowOff>88567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79694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90301</xdr:rowOff>
    </xdr:from>
    <xdr:to>
      <xdr:col>46</xdr:col>
      <xdr:colOff>38100</xdr:colOff>
      <xdr:row>97</xdr:row>
      <xdr:rowOff>20451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4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111516</xdr:rowOff>
    </xdr:from>
    <xdr:to>
      <xdr:col>41</xdr:col>
      <xdr:colOff>101600</xdr:colOff>
      <xdr:row>97</xdr:row>
      <xdr:rowOff>41666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32793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169397</xdr:rowOff>
    </xdr:from>
    <xdr:to>
      <xdr:col>36</xdr:col>
      <xdr:colOff>165100</xdr:colOff>
      <xdr:row>97</xdr:row>
      <xdr:rowOff>99547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90674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2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162514</xdr:rowOff>
    </xdr:from>
    <xdr:to>
      <xdr:col>85</xdr:col>
      <xdr:colOff>127000</xdr:colOff>
      <xdr:row>35</xdr:row>
      <xdr:rowOff>167658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63264"/>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167658</xdr:rowOff>
    </xdr:from>
    <xdr:to>
      <xdr:col>81</xdr:col>
      <xdr:colOff>50800</xdr:colOff>
      <xdr:row>35</xdr:row>
      <xdr:rowOff>167955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168408"/>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59530</xdr:rowOff>
    </xdr:from>
    <xdr:to>
      <xdr:col>76</xdr:col>
      <xdr:colOff>114300</xdr:colOff>
      <xdr:row>35</xdr:row>
      <xdr:rowOff>167955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060280"/>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59530</xdr:rowOff>
    </xdr:from>
    <xdr:to>
      <xdr:col>71</xdr:col>
      <xdr:colOff>177800</xdr:colOff>
      <xdr:row>35</xdr:row>
      <xdr:rowOff>150261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60280"/>
          <a:ext cx="889000" cy="9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92855</xdr:rowOff>
    </xdr:from>
    <xdr:to>
      <xdr:col>72</xdr:col>
      <xdr:colOff>38100</xdr:colOff>
      <xdr:row>36</xdr:row>
      <xdr:rowOff>23005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14132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125705</xdr:rowOff>
    </xdr:from>
    <xdr:to>
      <xdr:col>67</xdr:col>
      <xdr:colOff>101600</xdr:colOff>
      <xdr:row>36</xdr:row>
      <xdr:rowOff>55855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46982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111714</xdr:rowOff>
    </xdr:from>
    <xdr:to>
      <xdr:col>85</xdr:col>
      <xdr:colOff>177800</xdr:colOff>
      <xdr:row>36</xdr:row>
      <xdr:rowOff>41864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90141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9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116858</xdr:rowOff>
    </xdr:from>
    <xdr:to>
      <xdr:col>81</xdr:col>
      <xdr:colOff>101600</xdr:colOff>
      <xdr:row>36</xdr:row>
      <xdr:rowOff>47008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1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38135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1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117155</xdr:rowOff>
    </xdr:from>
    <xdr:to>
      <xdr:col>76</xdr:col>
      <xdr:colOff>165100</xdr:colOff>
      <xdr:row>36</xdr:row>
      <xdr:rowOff>47305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38432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8730</xdr:rowOff>
    </xdr:from>
    <xdr:to>
      <xdr:col>72</xdr:col>
      <xdr:colOff>38100</xdr:colOff>
      <xdr:row>35</xdr:row>
      <xdr:rowOff>110330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126857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99461</xdr:rowOff>
    </xdr:from>
    <xdr:to>
      <xdr:col>67</xdr:col>
      <xdr:colOff>101600</xdr:colOff>
      <xdr:row>36</xdr:row>
      <xdr:rowOff>29611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0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46138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666</xdr:rowOff>
    </xdr:from>
    <xdr:to>
      <xdr:col>85</xdr:col>
      <xdr:colOff>127000</xdr:colOff>
      <xdr:row>57</xdr:row>
      <xdr:rowOff>21587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3316"/>
          <a:ext cx="838200" cy="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104427</xdr:rowOff>
    </xdr:from>
    <xdr:to>
      <xdr:col>81</xdr:col>
      <xdr:colOff>50800</xdr:colOff>
      <xdr:row>57</xdr:row>
      <xdr:rowOff>21587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05627"/>
          <a:ext cx="8890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104427</xdr:rowOff>
    </xdr:from>
    <xdr:to>
      <xdr:col>76</xdr:col>
      <xdr:colOff>114300</xdr:colOff>
      <xdr:row>56</xdr:row>
      <xdr:rowOff>156502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05627"/>
          <a:ext cx="889000" cy="5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156502</xdr:rowOff>
    </xdr:from>
    <xdr:to>
      <xdr:col>71</xdr:col>
      <xdr:colOff>177800</xdr:colOff>
      <xdr:row>57</xdr:row>
      <xdr:rowOff>108524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57702"/>
          <a:ext cx="889000" cy="1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149196</xdr:rowOff>
    </xdr:from>
    <xdr:to>
      <xdr:col>72</xdr:col>
      <xdr:colOff>38100</xdr:colOff>
      <xdr:row>57</xdr:row>
      <xdr:rowOff>79346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70473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170176</xdr:rowOff>
    </xdr:from>
    <xdr:to>
      <xdr:col>67</xdr:col>
      <xdr:colOff>101600</xdr:colOff>
      <xdr:row>57</xdr:row>
      <xdr:rowOff>100326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116853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121316</xdr:rowOff>
    </xdr:from>
    <xdr:to>
      <xdr:col>85</xdr:col>
      <xdr:colOff>177800</xdr:colOff>
      <xdr:row>57</xdr:row>
      <xdr:rowOff>51466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2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99743</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142237</xdr:rowOff>
    </xdr:from>
    <xdr:to>
      <xdr:col>81</xdr:col>
      <xdr:colOff>101600</xdr:colOff>
      <xdr:row>57</xdr:row>
      <xdr:rowOff>72387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4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63514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53627</xdr:rowOff>
    </xdr:from>
    <xdr:to>
      <xdr:col>76</xdr:col>
      <xdr:colOff>165100</xdr:colOff>
      <xdr:row>56</xdr:row>
      <xdr:rowOff>155227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3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105702</xdr:rowOff>
    </xdr:from>
    <xdr:to>
      <xdr:col>72</xdr:col>
      <xdr:colOff>38100</xdr:colOff>
      <xdr:row>57</xdr:row>
      <xdr:rowOff>35852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52379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57724</xdr:rowOff>
    </xdr:from>
    <xdr:to>
      <xdr:col>67</xdr:col>
      <xdr:colOff>101600</xdr:colOff>
      <xdr:row>57</xdr:row>
      <xdr:rowOff>159324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150451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74701</xdr:rowOff>
    </xdr:from>
    <xdr:to>
      <xdr:col>85</xdr:col>
      <xdr:colOff>127000</xdr:colOff>
      <xdr:row>78</xdr:row>
      <xdr:rowOff>91567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104901"/>
          <a:ext cx="838200" cy="3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52439</xdr:rowOff>
    </xdr:from>
    <xdr:to>
      <xdr:col>81</xdr:col>
      <xdr:colOff>50800</xdr:colOff>
      <xdr:row>76</xdr:row>
      <xdr:rowOff>74701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2739739"/>
          <a:ext cx="889000" cy="3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4458</xdr:rowOff>
    </xdr:from>
    <xdr:to>
      <xdr:col>76</xdr:col>
      <xdr:colOff>114300</xdr:colOff>
      <xdr:row>74</xdr:row>
      <xdr:rowOff>52439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691758"/>
          <a:ext cx="889000" cy="4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4458</xdr:rowOff>
    </xdr:from>
    <xdr:to>
      <xdr:col>71</xdr:col>
      <xdr:colOff>177800</xdr:colOff>
      <xdr:row>76</xdr:row>
      <xdr:rowOff>76518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2691758"/>
          <a:ext cx="889000" cy="4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83172</xdr:rowOff>
    </xdr:from>
    <xdr:to>
      <xdr:col>72</xdr:col>
      <xdr:colOff>38100</xdr:colOff>
      <xdr:row>79</xdr:row>
      <xdr:rowOff>13322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4449</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4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83579</xdr:rowOff>
    </xdr:from>
    <xdr:to>
      <xdr:col>67</xdr:col>
      <xdr:colOff>101600</xdr:colOff>
      <xdr:row>79</xdr:row>
      <xdr:rowOff>13729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4856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54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40767</xdr:rowOff>
    </xdr:from>
    <xdr:to>
      <xdr:col>85</xdr:col>
      <xdr:colOff>177800</xdr:colOff>
      <xdr:row>78</xdr:row>
      <xdr:rowOff>142367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23901</xdr:rowOff>
    </xdr:from>
    <xdr:to>
      <xdr:col>81</xdr:col>
      <xdr:colOff>101600</xdr:colOff>
      <xdr:row>76</xdr:row>
      <xdr:rowOff>125501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0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142029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82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1639</xdr:rowOff>
    </xdr:from>
    <xdr:to>
      <xdr:col>76</xdr:col>
      <xdr:colOff>165100</xdr:colOff>
      <xdr:row>74</xdr:row>
      <xdr:rowOff>103239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6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119766</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46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125108</xdr:rowOff>
    </xdr:from>
    <xdr:to>
      <xdr:col>72</xdr:col>
      <xdr:colOff>38100</xdr:colOff>
      <xdr:row>74</xdr:row>
      <xdr:rowOff>55258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6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71785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4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25718</xdr:rowOff>
    </xdr:from>
    <xdr:to>
      <xdr:col>67</xdr:col>
      <xdr:colOff>101600</xdr:colOff>
      <xdr:row>76</xdr:row>
      <xdr:rowOff>127318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0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143845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28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108062</xdr:rowOff>
    </xdr:from>
    <xdr:to>
      <xdr:col>85</xdr:col>
      <xdr:colOff>127000</xdr:colOff>
      <xdr:row>97</xdr:row>
      <xdr:rowOff>113277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8712"/>
          <a:ext cx="8382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113277</xdr:rowOff>
    </xdr:from>
    <xdr:to>
      <xdr:col>81</xdr:col>
      <xdr:colOff>50800</xdr:colOff>
      <xdr:row>97</xdr:row>
      <xdr:rowOff>141343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43927"/>
          <a:ext cx="889000"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141343</xdr:rowOff>
    </xdr:from>
    <xdr:to>
      <xdr:col>76</xdr:col>
      <xdr:colOff>114300</xdr:colOff>
      <xdr:row>97</xdr:row>
      <xdr:rowOff>155378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1993"/>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153398</xdr:rowOff>
    </xdr:from>
    <xdr:to>
      <xdr:col>71</xdr:col>
      <xdr:colOff>177800</xdr:colOff>
      <xdr:row>97</xdr:row>
      <xdr:rowOff>155378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84048"/>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134931</xdr:rowOff>
    </xdr:from>
    <xdr:to>
      <xdr:col>72</xdr:col>
      <xdr:colOff>38100</xdr:colOff>
      <xdr:row>98</xdr:row>
      <xdr:rowOff>65081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56208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5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142611</xdr:rowOff>
    </xdr:from>
    <xdr:to>
      <xdr:col>67</xdr:col>
      <xdr:colOff>101600</xdr:colOff>
      <xdr:row>98</xdr:row>
      <xdr:rowOff>72761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7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63888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6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57262</xdr:rowOff>
    </xdr:from>
    <xdr:to>
      <xdr:col>85</xdr:col>
      <xdr:colOff>177800</xdr:colOff>
      <xdr:row>97</xdr:row>
      <xdr:rowOff>158862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80139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62477</xdr:rowOff>
    </xdr:from>
    <xdr:to>
      <xdr:col>81</xdr:col>
      <xdr:colOff>101600</xdr:colOff>
      <xdr:row>97</xdr:row>
      <xdr:rowOff>164077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90543</xdr:rowOff>
    </xdr:from>
    <xdr:to>
      <xdr:col>76</xdr:col>
      <xdr:colOff>165100</xdr:colOff>
      <xdr:row>98</xdr:row>
      <xdr:rowOff>20693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104578</xdr:rowOff>
    </xdr:from>
    <xdr:to>
      <xdr:col>72</xdr:col>
      <xdr:colOff>38100</xdr:colOff>
      <xdr:row>98</xdr:row>
      <xdr:rowOff>34728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51255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102598</xdr:rowOff>
    </xdr:from>
    <xdr:to>
      <xdr:col>67</xdr:col>
      <xdr:colOff>101600</xdr:colOff>
      <xdr:row>98</xdr:row>
      <xdr:rowOff>32748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49275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162306</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1323300" y="5820156"/>
          <a:ext cx="838200" cy="9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54102</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569202"/>
          <a:ext cx="889000" cy="1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54102</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569202"/>
          <a:ext cx="889000" cy="1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69867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6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111506</xdr:rowOff>
    </xdr:from>
    <xdr:to>
      <xdr:col>116</xdr:col>
      <xdr:colOff>114300</xdr:colOff>
      <xdr:row>34</xdr:row>
      <xdr:rowOff>41656</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57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134383</xdr:rowOff>
    </xdr:from>
    <xdr:ext cx="469744"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562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3302</xdr:rowOff>
    </xdr:from>
    <xdr:to>
      <xdr:col>102</xdr:col>
      <xdr:colOff>165100</xdr:colOff>
      <xdr:row>38</xdr:row>
      <xdr:rowOff>104902</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5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121429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議会費については、当市の昨年度と比べると</a:t>
          </a:r>
          <a:r>
            <a:rPr kumimoji="1" lang="en-US" altLang="ja-JP" sz="1100" b="0" i="0" baseline="0">
              <a:solidFill>
                <a:schemeClr val="dk1"/>
              </a:solidFill>
              <a:effectLst/>
              <a:latin typeface="+mn-lt"/>
              <a:ea typeface="+mn-ea"/>
              <a:cs typeface="+mn-cs"/>
            </a:rPr>
            <a:t>940</a:t>
          </a:r>
          <a:r>
            <a:rPr kumimoji="1" lang="ja-JP" altLang="ja-JP" sz="1100" b="0" i="0" baseline="0">
              <a:solidFill>
                <a:schemeClr val="dk1"/>
              </a:solidFill>
              <a:effectLst/>
              <a:latin typeface="+mn-lt"/>
              <a:ea typeface="+mn-ea"/>
              <a:cs typeface="+mn-cs"/>
            </a:rPr>
            <a:t>円の増額となっているが、類似団体平均と比較すると例年高い水準で推移している。これは人口に対して議員数が多いことが要因と考えられる。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住民一人当たりのコストが増加した主なものは総務費、衛生費である。総務費のコスト増の主な要因は、ふるさと振興基金積立金による増であり、昨年度と比較すると</a:t>
          </a:r>
          <a:r>
            <a:rPr kumimoji="1" lang="en-US" altLang="ja-JP" sz="1100" b="0" i="0" baseline="0">
              <a:solidFill>
                <a:schemeClr val="dk1"/>
              </a:solidFill>
              <a:effectLst/>
              <a:latin typeface="+mn-lt"/>
              <a:ea typeface="+mn-ea"/>
              <a:cs typeface="+mn-cs"/>
            </a:rPr>
            <a:t>35,634</a:t>
          </a:r>
          <a:r>
            <a:rPr kumimoji="1" lang="ja-JP" altLang="ja-JP" sz="1100" b="0" i="0" baseline="0">
              <a:solidFill>
                <a:schemeClr val="dk1"/>
              </a:solidFill>
              <a:effectLst/>
              <a:latin typeface="+mn-lt"/>
              <a:ea typeface="+mn-ea"/>
              <a:cs typeface="+mn-cs"/>
            </a:rPr>
            <a:t>円の増額となり、衛生費では、新公立病院整備事業等により増額となり、昨年度と比較して額</a:t>
          </a:r>
          <a:r>
            <a:rPr kumimoji="1" lang="en-US" altLang="ja-JP" sz="1100" b="0" i="0" baseline="0">
              <a:solidFill>
                <a:schemeClr val="dk1"/>
              </a:solidFill>
              <a:effectLst/>
              <a:latin typeface="+mn-lt"/>
              <a:ea typeface="+mn-ea"/>
              <a:cs typeface="+mn-cs"/>
            </a:rPr>
            <a:t>14,472</a:t>
          </a:r>
          <a:r>
            <a:rPr kumimoji="1" lang="ja-JP" altLang="ja-JP" sz="1100" b="0" i="0" baseline="0">
              <a:solidFill>
                <a:schemeClr val="dk1"/>
              </a:solidFill>
              <a:effectLst/>
              <a:latin typeface="+mn-lt"/>
              <a:ea typeface="+mn-ea"/>
              <a:cs typeface="+mn-cs"/>
            </a:rPr>
            <a:t>円の増額となった。また、住民一人当たりコストが減少した主なものは災害復旧費であり、当市の昨年度と比べると</a:t>
          </a:r>
          <a:r>
            <a:rPr kumimoji="1" lang="en-US" altLang="ja-JP" sz="1100" b="0" i="0" baseline="0">
              <a:solidFill>
                <a:schemeClr val="dk1"/>
              </a:solidFill>
              <a:effectLst/>
              <a:latin typeface="+mn-lt"/>
              <a:ea typeface="+mn-ea"/>
              <a:cs typeface="+mn-cs"/>
            </a:rPr>
            <a:t>28,328</a:t>
          </a:r>
          <a:r>
            <a:rPr kumimoji="1" lang="ja-JP" altLang="en-US" sz="1100" b="0" i="0" baseline="0">
              <a:solidFill>
                <a:schemeClr val="dk1"/>
              </a:solidFill>
              <a:effectLst/>
              <a:latin typeface="+mn-lt"/>
              <a:ea typeface="+mn-ea"/>
              <a:cs typeface="+mn-cs"/>
            </a:rPr>
            <a:t>円の</a:t>
          </a:r>
          <a:r>
            <a:rPr kumimoji="1" lang="ja-JP" altLang="ja-JP" sz="1100" b="0" i="0" baseline="0">
              <a:solidFill>
                <a:schemeClr val="dk1"/>
              </a:solidFill>
              <a:effectLst/>
              <a:latin typeface="+mn-lt"/>
              <a:ea typeface="+mn-ea"/>
              <a:cs typeface="+mn-cs"/>
            </a:rPr>
            <a:t>減額となった。主に、</a:t>
          </a:r>
          <a:r>
            <a:rPr kumimoji="1" lang="ja-JP" altLang="en-US" sz="1100" b="0" i="0" baseline="0">
              <a:solidFill>
                <a:schemeClr val="dk1"/>
              </a:solidFill>
              <a:effectLst/>
              <a:latin typeface="+mn-lt"/>
              <a:ea typeface="+mn-ea"/>
              <a:cs typeface="+mn-cs"/>
            </a:rPr>
            <a:t>過年発生災害復旧事業費の</a:t>
          </a:r>
          <a:r>
            <a:rPr kumimoji="1" lang="ja-JP" altLang="ja-JP" sz="1100" b="0" i="0" baseline="0">
              <a:solidFill>
                <a:schemeClr val="dk1"/>
              </a:solidFill>
              <a:effectLst/>
              <a:latin typeface="+mn-lt"/>
              <a:ea typeface="+mn-ea"/>
              <a:cs typeface="+mn-cs"/>
            </a:rPr>
            <a:t>減額</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要因となった。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財政調整基金残高は、適切な財源の確保と歳出の精査や災害に係る経費が減少してきたこともあり、</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年連続で積立てることができた。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前年度と比較し、実質収支額が約</a:t>
          </a:r>
          <a:r>
            <a:rPr kumimoji="1" lang="en-US" altLang="ja-JP" sz="1100" b="0" i="0" baseline="0">
              <a:solidFill>
                <a:schemeClr val="dk1"/>
              </a:solidFill>
              <a:effectLst/>
              <a:latin typeface="+mn-lt"/>
              <a:ea typeface="+mn-ea"/>
              <a:cs typeface="+mn-cs"/>
            </a:rPr>
            <a:t>3.7</a:t>
          </a:r>
          <a:r>
            <a:rPr kumimoji="1" lang="ja-JP" altLang="ja-JP" sz="1100" b="0" i="0" baseline="0">
              <a:solidFill>
                <a:schemeClr val="dk1"/>
              </a:solidFill>
              <a:effectLst/>
              <a:latin typeface="+mn-lt"/>
              <a:ea typeface="+mn-ea"/>
              <a:cs typeface="+mn-cs"/>
            </a:rPr>
            <a:t>億円の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、標準財政規模に占める割合では</a:t>
          </a:r>
          <a:r>
            <a:rPr kumimoji="1" lang="en-US" altLang="ja-JP" sz="1100" b="0" i="0" baseline="0">
              <a:solidFill>
                <a:schemeClr val="dk1"/>
              </a:solidFill>
              <a:effectLst/>
              <a:latin typeface="+mn-lt"/>
              <a:ea typeface="+mn-ea"/>
              <a:cs typeface="+mn-cs"/>
            </a:rPr>
            <a:t>5.92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となっており、実質単年度収支は標準財政規模に占める割合は</a:t>
          </a:r>
          <a:r>
            <a:rPr kumimoji="1" lang="en-US" altLang="ja-JP" sz="1100" b="0" i="0" baseline="0">
              <a:solidFill>
                <a:schemeClr val="dk1"/>
              </a:solidFill>
              <a:effectLst/>
              <a:latin typeface="+mn-lt"/>
              <a:ea typeface="+mn-ea"/>
              <a:cs typeface="+mn-cs"/>
            </a:rPr>
            <a:t>6.06</a:t>
          </a:r>
          <a:r>
            <a:rPr kumimoji="1" lang="ja-JP" altLang="ja-JP" sz="1100" b="0" i="0" baseline="0">
              <a:solidFill>
                <a:schemeClr val="dk1"/>
              </a:solidFill>
              <a:effectLst/>
              <a:latin typeface="+mn-lt"/>
              <a:ea typeface="+mn-ea"/>
              <a:cs typeface="+mn-cs"/>
            </a:rPr>
            <a:t>ポイント減となった。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佐賀県多久市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年度の広域化に向けて、平成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年度より国民健康保険事業特別会計の赤字解消のために一般会計から臨時の繰出しを行ったことにより、平成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年度以降は国民健康保険事業特別会計の赤字は解消された。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他の会計については、令和元年度に公共下水道事業特別会計と農業集落排水事業特別会計で赤字となったが、翌年度から解消された。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公共下水道事業特別会計</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農業集落排水事業特別会計</a:t>
          </a:r>
          <a:r>
            <a:rPr kumimoji="1" lang="ja-JP" altLang="en-US" sz="1100" b="0" i="0" baseline="0">
              <a:solidFill>
                <a:schemeClr val="dk1"/>
              </a:solidFill>
              <a:effectLst/>
              <a:latin typeface="+mn-lt"/>
              <a:ea typeface="+mn-ea"/>
              <a:cs typeface="+mn-cs"/>
            </a:rPr>
            <a:t>については、令和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年度から多久市下水事業会計に変わった。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230174\Desktop\&#12304;&#36001;&#25919;&#29366;&#27841;&#36039;&#26009;&#38598;&#12305;_412040_&#22810;&#20037;&#24066;_2023(2&#22238;&#30446;).xlsx" TargetMode="External"/><Relationship Id="rId1" Type="http://schemas.openxmlformats.org/officeDocument/2006/relationships/externalLinkPath" Target="&#12304;&#36001;&#25919;&#29366;&#27841;&#36039;&#26009;&#38598;&#12305;_412040_&#22810;&#2003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62.3</v>
          </cell>
          <cell r="BX53">
            <v>63.7</v>
          </cell>
          <cell r="CF53">
            <v>65</v>
          </cell>
          <cell r="CN53">
            <v>63.1</v>
          </cell>
          <cell r="CV53">
            <v>60.8</v>
          </cell>
        </row>
        <row r="55">
          <cell r="AN55" t="str">
            <v>類似団体内平均値</v>
          </cell>
          <cell r="BP55">
            <v>49.7</v>
          </cell>
          <cell r="BX55">
            <v>37.299999999999997</v>
          </cell>
          <cell r="CF55">
            <v>25.2</v>
          </cell>
          <cell r="CN55">
            <v>15.7</v>
          </cell>
          <cell r="CV55">
            <v>10.199999999999999</v>
          </cell>
        </row>
        <row r="57">
          <cell r="BP57">
            <v>60.2</v>
          </cell>
          <cell r="BX57">
            <v>62</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11.1</v>
          </cell>
          <cell r="BX75">
            <v>11.5</v>
          </cell>
          <cell r="CF75">
            <v>11.7</v>
          </cell>
          <cell r="CN75">
            <v>12.1</v>
          </cell>
          <cell r="CV75">
            <v>12.4</v>
          </cell>
        </row>
        <row r="77">
          <cell r="AN77" t="str">
            <v>類似団体内平均値</v>
          </cell>
          <cell r="BP77">
            <v>49.7</v>
          </cell>
          <cell r="BX77">
            <v>37.299999999999997</v>
          </cell>
          <cell r="CF77">
            <v>25.2</v>
          </cell>
          <cell r="CN77">
            <v>15.7</v>
          </cell>
          <cell r="CV77">
            <v>10.199999999999999</v>
          </cell>
        </row>
        <row r="79">
          <cell r="BP79">
            <v>9.1999999999999993</v>
          </cell>
          <cell r="BX79">
            <v>8.6</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16194506</v>
      </c>
      <c r="BO4" s="449"/>
      <c r="BP4" s="449"/>
      <c r="BQ4" s="449"/>
      <c r="BR4" s="449"/>
      <c r="BS4" s="449"/>
      <c r="BT4" s="449"/>
      <c r="BU4" s="450"/>
      <c r="BV4" s="448">
        <v>16001124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5.3</v>
      </c>
      <c r="CU4" s="589"/>
      <c r="CV4" s="589"/>
      <c r="CW4" s="589"/>
      <c r="CX4" s="589"/>
      <c r="CY4" s="589"/>
      <c r="CZ4" s="589"/>
      <c r="DA4" s="590"/>
      <c r="DB4" s="588">
        <v>11.2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15800730</v>
      </c>
      <c r="BO5" s="420"/>
      <c r="BP5" s="420"/>
      <c r="BQ5" s="420"/>
      <c r="BR5" s="420"/>
      <c r="BS5" s="420"/>
      <c r="BT5" s="420"/>
      <c r="BU5" s="421"/>
      <c r="BV5" s="419">
        <v>15179036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93.7</v>
      </c>
      <c r="CU5" s="417"/>
      <c r="CV5" s="417"/>
      <c r="CW5" s="417"/>
      <c r="CX5" s="417"/>
      <c r="CY5" s="417"/>
      <c r="CZ5" s="417"/>
      <c r="DA5" s="418"/>
      <c r="DB5" s="416">
        <v>95.8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393776</v>
      </c>
      <c r="BO6" s="420"/>
      <c r="BP6" s="420"/>
      <c r="BQ6" s="420"/>
      <c r="BR6" s="420"/>
      <c r="BS6" s="420"/>
      <c r="BT6" s="420"/>
      <c r="BU6" s="421"/>
      <c r="BV6" s="419">
        <v>822088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94.2</v>
      </c>
      <c r="CU6" s="563"/>
      <c r="CV6" s="563"/>
      <c r="CW6" s="563"/>
      <c r="CX6" s="563"/>
      <c r="CY6" s="563"/>
      <c r="CZ6" s="563"/>
      <c r="DA6" s="564"/>
      <c r="DB6" s="562">
        <v>97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53762</v>
      </c>
      <c r="BO7" s="420"/>
      <c r="BP7" s="420"/>
      <c r="BQ7" s="420"/>
      <c r="BR7" s="420"/>
      <c r="BS7" s="420"/>
      <c r="BT7" s="420"/>
      <c r="BU7" s="421"/>
      <c r="BV7" s="419">
        <v>113513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6476197</v>
      </c>
      <c r="CU7" s="420"/>
      <c r="CV7" s="420"/>
      <c r="CW7" s="420"/>
      <c r="CX7" s="420"/>
      <c r="CY7" s="420"/>
      <c r="CZ7" s="420"/>
      <c r="DA7" s="421"/>
      <c r="DB7" s="419">
        <v>6340732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340014</v>
      </c>
      <c r="BO8" s="420"/>
      <c r="BP8" s="420"/>
      <c r="BQ8" s="420"/>
      <c r="BR8" s="420"/>
      <c r="BS8" s="420"/>
      <c r="BT8" s="420"/>
      <c r="BU8" s="421"/>
      <c r="BV8" s="419">
        <v>708575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18295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-368561</v>
      </c>
      <c r="BO9" s="420"/>
      <c r="BP9" s="420"/>
      <c r="BQ9" s="420"/>
      <c r="BR9" s="420"/>
      <c r="BS9" s="420"/>
      <c r="BT9" s="420"/>
      <c r="BU9" s="421"/>
      <c r="BV9" s="419">
        <v>150783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17.2</v>
      </c>
      <c r="CU9" s="417"/>
      <c r="CV9" s="417"/>
      <c r="CW9" s="417"/>
      <c r="CX9" s="417"/>
      <c r="CY9" s="417"/>
      <c r="CZ9" s="417"/>
      <c r="DA9" s="418"/>
      <c r="DB9" s="416">
        <v>16.8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19749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593985</v>
      </c>
      <c r="BO10" s="420"/>
      <c r="BP10" s="420"/>
      <c r="BQ10" s="420"/>
      <c r="BR10" s="420"/>
      <c r="BS10" s="420"/>
      <c r="BT10" s="420"/>
      <c r="BU10" s="421"/>
      <c r="BV10" s="419">
        <v>454182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17988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17681</v>
      </c>
      <c r="S13" s="507"/>
      <c r="T13" s="507"/>
      <c r="U13" s="507"/>
      <c r="V13" s="508"/>
      <c r="W13" s="509" t="s">
        <v>131</v>
      </c>
      <c r="X13" s="405"/>
      <c r="Y13" s="405"/>
      <c r="Z13" s="405"/>
      <c r="AA13" s="405"/>
      <c r="AB13" s="406"/>
      <c r="AC13" s="372">
        <v>705</v>
      </c>
      <c r="AD13" s="373"/>
      <c r="AE13" s="373"/>
      <c r="AF13" s="373"/>
      <c r="AG13" s="374"/>
      <c r="AH13" s="372">
        <v>823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225424</v>
      </c>
      <c r="BO13" s="420"/>
      <c r="BP13" s="420"/>
      <c r="BQ13" s="420"/>
      <c r="BR13" s="420"/>
      <c r="BS13" s="420"/>
      <c r="BT13" s="420"/>
      <c r="BU13" s="421"/>
      <c r="BV13" s="419">
        <v>604965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12.4</v>
      </c>
      <c r="CU13" s="417"/>
      <c r="CV13" s="417"/>
      <c r="CW13" s="417"/>
      <c r="CX13" s="417"/>
      <c r="CY13" s="417"/>
      <c r="CZ13" s="417"/>
      <c r="DA13" s="418"/>
      <c r="DB13" s="416">
        <v>12.1</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18285</v>
      </c>
      <c r="S14" s="507"/>
      <c r="T14" s="507"/>
      <c r="U14" s="507"/>
      <c r="V14" s="508"/>
      <c r="W14" s="510"/>
      <c r="X14" s="408"/>
      <c r="Y14" s="408"/>
      <c r="Z14" s="408"/>
      <c r="AA14" s="408"/>
      <c r="AB14" s="409"/>
      <c r="AC14" s="499">
        <v>8</v>
      </c>
      <c r="AD14" s="500"/>
      <c r="AE14" s="500"/>
      <c r="AF14" s="500"/>
      <c r="AG14" s="501"/>
      <c r="AH14" s="499">
        <v>8.6999999999999993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18042</v>
      </c>
      <c r="S15" s="507"/>
      <c r="T15" s="507"/>
      <c r="U15" s="507"/>
      <c r="V15" s="508"/>
      <c r="W15" s="509" t="s">
        <v>137</v>
      </c>
      <c r="X15" s="405"/>
      <c r="Y15" s="405"/>
      <c r="Z15" s="405"/>
      <c r="AA15" s="405"/>
      <c r="AB15" s="406"/>
      <c r="AC15" s="372">
        <v>2410</v>
      </c>
      <c r="AD15" s="373"/>
      <c r="AE15" s="373"/>
      <c r="AF15" s="373"/>
      <c r="AG15" s="374"/>
      <c r="AH15" s="372">
        <v>2652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2085887</v>
      </c>
      <c r="BO15" s="449"/>
      <c r="BP15" s="449"/>
      <c r="BQ15" s="449"/>
      <c r="BR15" s="449"/>
      <c r="BS15" s="449"/>
      <c r="BT15" s="449"/>
      <c r="BU15" s="450"/>
      <c r="BV15" s="448">
        <v>2056533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27.4</v>
      </c>
      <c r="AD16" s="500"/>
      <c r="AE16" s="500"/>
      <c r="AF16" s="500"/>
      <c r="AG16" s="501"/>
      <c r="AH16" s="499">
        <v>28.1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5926680</v>
      </c>
      <c r="BO16" s="420"/>
      <c r="BP16" s="420"/>
      <c r="BQ16" s="420"/>
      <c r="BR16" s="420"/>
      <c r="BS16" s="420"/>
      <c r="BT16" s="420"/>
      <c r="BU16" s="421"/>
      <c r="BV16" s="419">
        <v>5747060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5690</v>
      </c>
      <c r="AD17" s="373"/>
      <c r="AE17" s="373"/>
      <c r="AF17" s="373"/>
      <c r="AG17" s="374"/>
      <c r="AH17" s="372">
        <v>5949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2597894</v>
      </c>
      <c r="BO17" s="420"/>
      <c r="BP17" s="420"/>
      <c r="BQ17" s="420"/>
      <c r="BR17" s="420"/>
      <c r="BS17" s="420"/>
      <c r="BT17" s="420"/>
      <c r="BU17" s="421"/>
      <c r="BV17" s="419">
        <v>2569640</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96.56</v>
      </c>
      <c r="M18" s="472"/>
      <c r="N18" s="472"/>
      <c r="O18" s="472"/>
      <c r="P18" s="472"/>
      <c r="Q18" s="472"/>
      <c r="R18" s="473"/>
      <c r="S18" s="473"/>
      <c r="T18" s="473"/>
      <c r="U18" s="473"/>
      <c r="V18" s="474"/>
      <c r="W18" s="490"/>
      <c r="X18" s="491"/>
      <c r="Y18" s="491"/>
      <c r="Z18" s="491"/>
      <c r="AA18" s="491"/>
      <c r="AB18" s="515"/>
      <c r="AC18" s="389">
        <v>64.599999999999994</v>
      </c>
      <c r="AD18" s="390"/>
      <c r="AE18" s="390"/>
      <c r="AF18" s="390"/>
      <c r="AG18" s="475"/>
      <c r="AH18" s="389">
        <v>63.1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6110368</v>
      </c>
      <c r="BO18" s="420"/>
      <c r="BP18" s="420"/>
      <c r="BQ18" s="420"/>
      <c r="BR18" s="420"/>
      <c r="BS18" s="420"/>
      <c r="BT18" s="420"/>
      <c r="BU18" s="421"/>
      <c r="BV18" s="419">
        <v>6125256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9031337</v>
      </c>
      <c r="BO19" s="420"/>
      <c r="BP19" s="420"/>
      <c r="BQ19" s="420"/>
      <c r="BR19" s="420"/>
      <c r="BS19" s="420"/>
      <c r="BT19" s="420"/>
      <c r="BU19" s="421"/>
      <c r="BV19" s="419">
        <v>9082277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6773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13544615</v>
      </c>
      <c r="BO22" s="449"/>
      <c r="BP22" s="449"/>
      <c r="BQ22" s="449"/>
      <c r="BR22" s="449"/>
      <c r="BS22" s="449"/>
      <c r="BT22" s="449"/>
      <c r="BU22" s="450"/>
      <c r="BV22" s="448">
        <v>13831930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12989040</v>
      </c>
      <c r="BO23" s="420"/>
      <c r="BP23" s="420"/>
      <c r="BQ23" s="420"/>
      <c r="BR23" s="420"/>
      <c r="BS23" s="420"/>
      <c r="BT23" s="420"/>
      <c r="BU23" s="421"/>
      <c r="BV23" s="419">
        <v>13239177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8130</v>
      </c>
      <c r="R24" s="373"/>
      <c r="S24" s="373"/>
      <c r="T24" s="373"/>
      <c r="U24" s="373"/>
      <c r="V24" s="374"/>
      <c r="W24" s="462"/>
      <c r="X24" s="399"/>
      <c r="Y24" s="400"/>
      <c r="Z24" s="375" t="s">
        <v>162</v>
      </c>
      <c r="AA24" s="376"/>
      <c r="AB24" s="376"/>
      <c r="AC24" s="376"/>
      <c r="AD24" s="376"/>
      <c r="AE24" s="376"/>
      <c r="AF24" s="376"/>
      <c r="AG24" s="377"/>
      <c r="AH24" s="372">
        <v>187</v>
      </c>
      <c r="AI24" s="373"/>
      <c r="AJ24" s="373"/>
      <c r="AK24" s="373"/>
      <c r="AL24" s="374"/>
      <c r="AM24" s="372">
        <v>581009</v>
      </c>
      <c r="AN24" s="373"/>
      <c r="AO24" s="373"/>
      <c r="AP24" s="373"/>
      <c r="AQ24" s="373"/>
      <c r="AR24" s="374"/>
      <c r="AS24" s="372">
        <v>3107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10501219</v>
      </c>
      <c r="BO24" s="420"/>
      <c r="BP24" s="420"/>
      <c r="BQ24" s="420"/>
      <c r="BR24" s="420"/>
      <c r="BS24" s="420"/>
      <c r="BT24" s="420"/>
      <c r="BU24" s="421"/>
      <c r="BV24" s="419">
        <v>10479623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6520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5338360</v>
      </c>
      <c r="BO25" s="449"/>
      <c r="BP25" s="449"/>
      <c r="BQ25" s="449"/>
      <c r="BR25" s="449"/>
      <c r="BS25" s="449"/>
      <c r="BT25" s="449"/>
      <c r="BU25" s="450"/>
      <c r="BV25" s="448">
        <v>1912051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4410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11805</v>
      </c>
      <c r="AN27" s="373"/>
      <c r="AO27" s="373"/>
      <c r="AP27" s="373"/>
      <c r="AQ27" s="373"/>
      <c r="AR27" s="374"/>
      <c r="AS27" s="372">
        <v>3935</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353523</v>
      </c>
      <c r="BO27" s="454"/>
      <c r="BP27" s="454"/>
      <c r="BQ27" s="454"/>
      <c r="BR27" s="454"/>
      <c r="BS27" s="454"/>
      <c r="BT27" s="454"/>
      <c r="BU27" s="455"/>
      <c r="BV27" s="453">
        <v>353463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3710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1858060</v>
      </c>
      <c r="BO28" s="449"/>
      <c r="BP28" s="449"/>
      <c r="BQ28" s="449"/>
      <c r="BR28" s="449"/>
      <c r="BS28" s="449"/>
      <c r="BT28" s="449"/>
      <c r="BU28" s="450"/>
      <c r="BV28" s="448">
        <v>1264075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13</v>
      </c>
      <c r="M29" s="373"/>
      <c r="N29" s="373"/>
      <c r="O29" s="373"/>
      <c r="P29" s="374"/>
      <c r="Q29" s="372">
        <v>3450</v>
      </c>
      <c r="R29" s="373"/>
      <c r="S29" s="373"/>
      <c r="T29" s="373"/>
      <c r="U29" s="373"/>
      <c r="V29" s="374"/>
      <c r="W29" s="463"/>
      <c r="X29" s="464"/>
      <c r="Y29" s="465"/>
      <c r="Z29" s="375" t="s">
        <v>178</v>
      </c>
      <c r="AA29" s="376"/>
      <c r="AB29" s="376"/>
      <c r="AC29" s="376"/>
      <c r="AD29" s="376"/>
      <c r="AE29" s="376"/>
      <c r="AF29" s="376"/>
      <c r="AG29" s="377"/>
      <c r="AH29" s="372">
        <v>190</v>
      </c>
      <c r="AI29" s="373"/>
      <c r="AJ29" s="373"/>
      <c r="AK29" s="373"/>
      <c r="AL29" s="374"/>
      <c r="AM29" s="372">
        <v>592814</v>
      </c>
      <c r="AN29" s="373"/>
      <c r="AO29" s="373"/>
      <c r="AP29" s="373"/>
      <c r="AQ29" s="373"/>
      <c r="AR29" s="374"/>
      <c r="AS29" s="372">
        <v>3120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1260041</v>
      </c>
      <c r="BO29" s="420"/>
      <c r="BP29" s="420"/>
      <c r="BQ29" s="420"/>
      <c r="BR29" s="420"/>
      <c r="BS29" s="420"/>
      <c r="BT29" s="420"/>
      <c r="BU29" s="421"/>
      <c r="BV29" s="419">
        <v>1009437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8202505</v>
      </c>
      <c r="BO30" s="454"/>
      <c r="BP30" s="454"/>
      <c r="BQ30" s="454"/>
      <c r="BR30" s="454"/>
      <c r="BS30" s="454"/>
      <c r="BT30" s="454"/>
      <c r="BU30" s="455"/>
      <c r="BV30" s="453">
        <v>7969466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多久市国民健康保険事業特別会計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IF('各会計、関係団体の財政状況及び健全化判断比率'!B30="","",'各会計、関係団体の財政状況及び健全化判断比率'!B30)</f>
        <v>多久市病院事業会計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多久市宅地造成事業特別会計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天山地区共同衛生処理場組合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多久市土地開発公社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多久市給与管理物品調達特別会計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多久市後期高齢者医療特別会計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IF('各会計、関係団体の財政状況及び健全化判断比率'!B31="","",'各会計、関係団体の財政状況及び健全化判断比率'!B31)</f>
        <v>多久市下水道事業会計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天山地区共同斎場組合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公益財団法人 孔子の里</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多久市土地区画整理事業特別会計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佐賀中部広域連合（普通会計）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一般財団法人 多久市学校給食振興会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佐賀中部広域連合（介護保険会計）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佐賀県後期高齢者医療広域連合（普通会計）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佐賀県後期高齢者医療広域連合（特別会計）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佐賀県市町総合事務組合（一般会計）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佐賀県市町総合事務組合（交通災害会計）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天山地区共同環境組合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多久小城医療組合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O9vGnId5lkAYBJjx34V3a2yBEzST8KJsSD/7RDI+M9fPjTrFsduDB7eqsbS8M1zVi/n7ymx8uFKkDS2BO2Chug==" saltValue="VI4i6FngjLx8HqVULdd+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535</v>
      </c>
      <c r="D34" s="1151"/>
      <c r="E34" s="1152"/>
      <c r="F34" s="32">
        <v>9.32</v>
      </c>
      <c r="G34" s="33">
        <v>7.27</v>
      </c>
      <c r="H34" s="33">
        <v>7.35</v>
      </c>
      <c r="I34" s="33">
        <v>10.08</v>
      </c>
      <c r="J34" s="34">
        <v>8.3800000000000008</v>
      </c>
      <c r="K34" s="22"/>
      <c r="L34" s="22"/>
      <c r="M34" s="22"/>
      <c r="N34" s="22"/>
      <c r="O34" s="22"/>
      <c r="P34" s="22"/>
    </row>
    <row r="35" spans="1:16" ht="39" customHeight="1" x14ac:dyDescent="0.2">
      <c r="A35" s="22"/>
      <c r="B35" s="35"/>
      <c r="C35" s="1145" t="s">
        <v>536</v>
      </c>
      <c r="D35" s="1146"/>
      <c r="E35" s="1147"/>
      <c r="F35" s="36">
        <v>6.61</v>
      </c>
      <c r="G35" s="37">
        <v>1.87</v>
      </c>
      <c r="H35" s="37">
        <v>8.74</v>
      </c>
      <c r="I35" s="37">
        <v>11.17</v>
      </c>
      <c r="J35" s="38">
        <v>4.76</v>
      </c>
      <c r="K35" s="22"/>
      <c r="L35" s="22"/>
      <c r="M35" s="22"/>
      <c r="N35" s="22"/>
      <c r="O35" s="22"/>
      <c r="P35" s="22"/>
    </row>
    <row r="36" spans="1:16" ht="39" customHeight="1" x14ac:dyDescent="0.2">
      <c r="A36" s="22"/>
      <c r="B36" s="35"/>
      <c r="C36" s="1145" t="s">
        <v>537</v>
      </c>
      <c r="D36" s="1146"/>
      <c r="E36" s="1147"/>
      <c r="F36" s="36">
        <v>1.23</v>
      </c>
      <c r="G36" s="37">
        <v>0.97</v>
      </c>
      <c r="H36" s="37">
        <v>0.55000000000000004</v>
      </c>
      <c r="I36" s="37">
        <v>0.36</v>
      </c>
      <c r="J36" s="38">
        <v>0.78</v>
      </c>
      <c r="K36" s="22"/>
      <c r="L36" s="22"/>
      <c r="M36" s="22"/>
      <c r="N36" s="22"/>
      <c r="O36" s="22"/>
      <c r="P36" s="22"/>
    </row>
    <row r="37" spans="1:16" ht="39" customHeight="1" x14ac:dyDescent="0.2">
      <c r="A37" s="22"/>
      <c r="B37" s="35"/>
      <c r="C37" s="1145" t="s">
        <v>538</v>
      </c>
      <c r="D37" s="1146"/>
      <c r="E37" s="1147"/>
      <c r="F37" s="36" t="s">
        <v>489</v>
      </c>
      <c r="G37" s="37" t="s">
        <v>489</v>
      </c>
      <c r="H37" s="37" t="s">
        <v>489</v>
      </c>
      <c r="I37" s="37" t="s">
        <v>489</v>
      </c>
      <c r="J37" s="38">
        <v>0.41</v>
      </c>
      <c r="K37" s="22"/>
      <c r="L37" s="22"/>
      <c r="M37" s="22"/>
      <c r="N37" s="22"/>
      <c r="O37" s="22"/>
      <c r="P37" s="22"/>
    </row>
    <row r="38" spans="1:16" ht="39" customHeight="1" x14ac:dyDescent="0.2">
      <c r="A38" s="22"/>
      <c r="B38" s="35"/>
      <c r="C38" s="1145" t="s">
        <v>539</v>
      </c>
      <c r="D38" s="1146"/>
      <c r="E38" s="1147"/>
      <c r="F38" s="36">
        <v>0</v>
      </c>
      <c r="G38" s="37">
        <v>0.01</v>
      </c>
      <c r="H38" s="37">
        <v>0</v>
      </c>
      <c r="I38" s="37">
        <v>0.01</v>
      </c>
      <c r="J38" s="38">
        <v>0.08</v>
      </c>
      <c r="K38" s="22"/>
      <c r="L38" s="22"/>
      <c r="M38" s="22"/>
      <c r="N38" s="22"/>
      <c r="O38" s="22"/>
      <c r="P38" s="22"/>
    </row>
    <row r="39" spans="1:16" ht="39" customHeight="1" x14ac:dyDescent="0.2">
      <c r="A39" s="22"/>
      <c r="B39" s="35"/>
      <c r="C39" s="1145" t="s">
        <v>540</v>
      </c>
      <c r="D39" s="1146"/>
      <c r="E39" s="1147"/>
      <c r="F39" s="36">
        <v>0</v>
      </c>
      <c r="G39" s="37">
        <v>0</v>
      </c>
      <c r="H39" s="37">
        <v>0</v>
      </c>
      <c r="I39" s="37">
        <v>0</v>
      </c>
      <c r="J39" s="38">
        <v>0</v>
      </c>
      <c r="K39" s="22"/>
      <c r="L39" s="22"/>
      <c r="M39" s="22"/>
      <c r="N39" s="22"/>
      <c r="O39" s="22"/>
      <c r="P39" s="22"/>
    </row>
    <row r="40" spans="1:16" ht="39" customHeight="1" x14ac:dyDescent="0.2">
      <c r="A40" s="22"/>
      <c r="B40" s="35"/>
      <c r="C40" s="1145" t="s">
        <v>541</v>
      </c>
      <c r="D40" s="1146"/>
      <c r="E40" s="1147"/>
      <c r="F40" s="36">
        <v>0</v>
      </c>
      <c r="G40" s="37">
        <v>0</v>
      </c>
      <c r="H40" s="37">
        <v>0</v>
      </c>
      <c r="I40" s="37">
        <v>0</v>
      </c>
      <c r="J40" s="38">
        <v>0</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v>
      </c>
      <c r="K41" s="22"/>
      <c r="L41" s="22"/>
      <c r="M41" s="22"/>
      <c r="N41" s="22"/>
      <c r="O41" s="22"/>
      <c r="P41" s="22"/>
    </row>
    <row r="42" spans="1:16" ht="39" customHeight="1" x14ac:dyDescent="0.2">
      <c r="A42" s="22"/>
      <c r="B42" s="39"/>
      <c r="C42" s="1145" t="s">
        <v>543</v>
      </c>
      <c r="D42" s="1146"/>
      <c r="E42" s="1147"/>
      <c r="F42" s="36" t="s">
        <v>544</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10.28</v>
      </c>
      <c r="G43" s="42">
        <v>0</v>
      </c>
      <c r="H43" s="42">
        <v>0</v>
      </c>
      <c r="I43" s="42">
        <v>0.41</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JaQeVjlN9dat/PgwvqxVYzyFbO1+SzZ9DtlZrHBOA8UA2s++NBu+4LzgTz0HvdzIR0J71I2KbraNwB2fHPWfg==" saltValue="aXBv5JLbUFrfvCx5dxHp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4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1313</v>
      </c>
      <c r="L45" s="60">
        <v>1276</v>
      </c>
      <c r="M45" s="60">
        <v>1379</v>
      </c>
      <c r="N45" s="60">
        <v>1583</v>
      </c>
      <c r="O45" s="61">
        <v>1598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269</v>
      </c>
      <c r="L48" s="64">
        <v>229</v>
      </c>
      <c r="M48" s="64">
        <v>223</v>
      </c>
      <c r="N48" s="64">
        <v>236</v>
      </c>
      <c r="O48" s="65">
        <v>211</v>
      </c>
      <c r="P48" s="48"/>
      <c r="Q48" s="48"/>
      <c r="R48" s="48"/>
      <c r="S48" s="48"/>
      <c r="T48" s="48"/>
      <c r="U48" s="48"/>
    </row>
    <row r="49" spans="1:21" ht="30.75" customHeight="1" x14ac:dyDescent="0.2">
      <c r="A49" s="48"/>
      <c r="B49" s="1178"/>
      <c r="C49" s="1179"/>
      <c r="D49" s="62"/>
      <c r="E49" s="1155" t="s">
        <v>14</v>
      </c>
      <c r="F49" s="1155"/>
      <c r="G49" s="1155"/>
      <c r="H49" s="1155"/>
      <c r="I49" s="1155"/>
      <c r="J49" s="1156"/>
      <c r="K49" s="63">
        <v>35</v>
      </c>
      <c r="L49" s="64">
        <v>71</v>
      </c>
      <c r="M49" s="64">
        <v>71</v>
      </c>
      <c r="N49" s="64">
        <v>72</v>
      </c>
      <c r="O49" s="65">
        <v>71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1034</v>
      </c>
      <c r="L52" s="64">
        <v>993</v>
      </c>
      <c r="M52" s="64">
        <v>1051</v>
      </c>
      <c r="N52" s="64">
        <v>1203</v>
      </c>
      <c r="O52" s="65">
        <v>1217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583</v>
      </c>
      <c r="L53" s="69">
        <v>583</v>
      </c>
      <c r="M53" s="69">
        <v>622</v>
      </c>
      <c r="N53" s="69">
        <v>688</v>
      </c>
      <c r="O53" s="70">
        <v>663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z967CIx5JnUZQjFV7dgpcQU/UpWa0P2w9qKYmmhV+KunBexn67Niipm0qzgMXFqCdeKojThg4xC2fr7h/Ny0g==" saltValue="R7WZ9KI33vGNND3rv8k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80" zoomScaleNormal="8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55">
        <v>14568</v>
      </c>
      <c r="J41" s="356">
        <v>14443</v>
      </c>
      <c r="K41" s="356">
        <v>14220</v>
      </c>
      <c r="L41" s="356">
        <v>13832</v>
      </c>
      <c r="M41" s="357">
        <v>13545</v>
      </c>
    </row>
    <row r="42" spans="2:13" ht="27.75" customHeight="1" x14ac:dyDescent="0.2">
      <c r="B42" s="1186"/>
      <c r="C42" s="1187"/>
      <c r="D42" s="106"/>
      <c r="E42" s="1190" t="s">
        <v>32</v>
      </c>
      <c r="F42" s="1190"/>
      <c r="G42" s="1190"/>
      <c r="H42" s="1191"/>
      <c r="I42" s="358" t="s">
        <v>489</v>
      </c>
      <c r="J42" s="359" t="s">
        <v>489</v>
      </c>
      <c r="K42" s="359" t="s">
        <v>489</v>
      </c>
      <c r="L42" s="359" t="s">
        <v>489</v>
      </c>
      <c r="M42" s="360" t="s">
        <v>489</v>
      </c>
    </row>
    <row r="43" spans="2:13" ht="27.75" customHeight="1" x14ac:dyDescent="0.2">
      <c r="B43" s="1186"/>
      <c r="C43" s="1187"/>
      <c r="D43" s="106"/>
      <c r="E43" s="1190" t="s">
        <v>33</v>
      </c>
      <c r="F43" s="1190"/>
      <c r="G43" s="1190"/>
      <c r="H43" s="1191"/>
      <c r="I43" s="358">
        <v>4174</v>
      </c>
      <c r="J43" s="359">
        <v>3656</v>
      </c>
      <c r="K43" s="359">
        <v>3517</v>
      </c>
      <c r="L43" s="359">
        <v>3414</v>
      </c>
      <c r="M43" s="360">
        <v>2906</v>
      </c>
    </row>
    <row r="44" spans="2:13" ht="27.75" customHeight="1" x14ac:dyDescent="0.2">
      <c r="B44" s="1186"/>
      <c r="C44" s="1187"/>
      <c r="D44" s="106"/>
      <c r="E44" s="1190" t="s">
        <v>34</v>
      </c>
      <c r="F44" s="1190"/>
      <c r="G44" s="1190"/>
      <c r="H44" s="1191"/>
      <c r="I44" s="358">
        <v>182</v>
      </c>
      <c r="J44" s="359">
        <v>970</v>
      </c>
      <c r="K44" s="359">
        <v>864</v>
      </c>
      <c r="L44" s="359">
        <v>857</v>
      </c>
      <c r="M44" s="360">
        <v>1548</v>
      </c>
    </row>
    <row r="45" spans="2:13" ht="27.75" customHeight="1" x14ac:dyDescent="0.2">
      <c r="B45" s="1186"/>
      <c r="C45" s="1187"/>
      <c r="D45" s="106"/>
      <c r="E45" s="1190" t="s">
        <v>35</v>
      </c>
      <c r="F45" s="1190"/>
      <c r="G45" s="1190"/>
      <c r="H45" s="1191"/>
      <c r="I45" s="358">
        <v>1717</v>
      </c>
      <c r="J45" s="359">
        <v>1640</v>
      </c>
      <c r="K45" s="359">
        <v>1634</v>
      </c>
      <c r="L45" s="359">
        <v>1579</v>
      </c>
      <c r="M45" s="360">
        <v>1586</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8309</v>
      </c>
      <c r="J50" s="359">
        <v>8582</v>
      </c>
      <c r="K50" s="359">
        <v>9202</v>
      </c>
      <c r="L50" s="359">
        <v>10174</v>
      </c>
      <c r="M50" s="360">
        <v>11419</v>
      </c>
    </row>
    <row r="51" spans="2:13" ht="27.75" customHeight="1" x14ac:dyDescent="0.2">
      <c r="B51" s="1186"/>
      <c r="C51" s="1187"/>
      <c r="D51" s="106"/>
      <c r="E51" s="1190" t="s">
        <v>42</v>
      </c>
      <c r="F51" s="1190"/>
      <c r="G51" s="1190"/>
      <c r="H51" s="1191"/>
      <c r="I51" s="358">
        <v>461</v>
      </c>
      <c r="J51" s="359">
        <v>361</v>
      </c>
      <c r="K51" s="359">
        <v>325</v>
      </c>
      <c r="L51" s="359">
        <v>287</v>
      </c>
      <c r="M51" s="360">
        <v>266</v>
      </c>
    </row>
    <row r="52" spans="2:13" ht="27.75" customHeight="1" x14ac:dyDescent="0.2">
      <c r="B52" s="1188"/>
      <c r="C52" s="1189"/>
      <c r="D52" s="106"/>
      <c r="E52" s="1190" t="s">
        <v>43</v>
      </c>
      <c r="F52" s="1190"/>
      <c r="G52" s="1190"/>
      <c r="H52" s="1191"/>
      <c r="I52" s="358">
        <v>11912</v>
      </c>
      <c r="J52" s="359">
        <v>12036</v>
      </c>
      <c r="K52" s="359">
        <v>11790</v>
      </c>
      <c r="L52" s="359">
        <v>11203</v>
      </c>
      <c r="M52" s="360">
        <v>11730</v>
      </c>
    </row>
    <row r="53" spans="2:13" ht="27.75" customHeight="1" thickBot="1" x14ac:dyDescent="0.25">
      <c r="B53" s="1192" t="s">
        <v>19</v>
      </c>
      <c r="C53" s="1193"/>
      <c r="D53" s="110"/>
      <c r="E53" s="1194" t="s">
        <v>44</v>
      </c>
      <c r="F53" s="1194"/>
      <c r="G53" s="1194"/>
      <c r="H53" s="1195"/>
      <c r="I53" s="361">
        <v>-41</v>
      </c>
      <c r="J53" s="362">
        <v>-269</v>
      </c>
      <c r="K53" s="362">
        <v>-1082</v>
      </c>
      <c r="L53" s="362">
        <v>-1982</v>
      </c>
      <c r="M53" s="363">
        <v>-3830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sQl42viks+EMbJjN5TejwDRGX2xRd8qYos/1NCVisCzWknTzvEB5ATwObOvuuavrvB8ZCUxQUKwPob9qpDcA==" saltValue="0lDkREbNLBq1WSFYxDtI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8"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810</v>
      </c>
      <c r="G55" s="122">
        <v>1264</v>
      </c>
      <c r="H55" s="123">
        <v>1858</v>
      </c>
    </row>
    <row r="56" spans="2:8" ht="52.5" customHeight="1" x14ac:dyDescent="0.2">
      <c r="B56" s="124"/>
      <c r="C56" s="1213" t="s">
        <v>47</v>
      </c>
      <c r="D56" s="1213"/>
      <c r="E56" s="1214"/>
      <c r="F56" s="125">
        <v>759</v>
      </c>
      <c r="G56" s="125">
        <v>1009</v>
      </c>
      <c r="H56" s="126">
        <v>1260</v>
      </c>
    </row>
    <row r="57" spans="2:8" ht="53.25" customHeight="1" x14ac:dyDescent="0.2">
      <c r="B57" s="124"/>
      <c r="C57" s="1215" t="s">
        <v>48</v>
      </c>
      <c r="D57" s="1215"/>
      <c r="E57" s="1216"/>
      <c r="F57" s="127">
        <v>7628</v>
      </c>
      <c r="G57" s="127">
        <v>7969</v>
      </c>
      <c r="H57" s="128">
        <v>8203</v>
      </c>
    </row>
    <row r="58" spans="2:8" ht="45.75" customHeight="1" x14ac:dyDescent="0.2">
      <c r="B58" s="129"/>
      <c r="C58" s="1203" t="s">
        <v>568</v>
      </c>
      <c r="D58" s="1204"/>
      <c r="E58" s="1205"/>
      <c r="F58" s="130">
        <v>4825</v>
      </c>
      <c r="G58" s="130">
        <v>4828</v>
      </c>
      <c r="H58" s="131">
        <v>4851</v>
      </c>
    </row>
    <row r="59" spans="2:8" ht="45.75" customHeight="1" x14ac:dyDescent="0.2">
      <c r="B59" s="129"/>
      <c r="C59" s="1203" t="s">
        <v>569</v>
      </c>
      <c r="D59" s="1204"/>
      <c r="E59" s="1205"/>
      <c r="F59" s="130">
        <v>1092</v>
      </c>
      <c r="G59" s="130">
        <v>1323</v>
      </c>
      <c r="H59" s="131">
        <v>1633</v>
      </c>
    </row>
    <row r="60" spans="2:8" ht="45.75" customHeight="1" x14ac:dyDescent="0.2">
      <c r="B60" s="129"/>
      <c r="C60" s="1203" t="s">
        <v>570</v>
      </c>
      <c r="D60" s="1204"/>
      <c r="E60" s="1205"/>
      <c r="F60" s="130">
        <v>589</v>
      </c>
      <c r="G60" s="130">
        <v>589</v>
      </c>
      <c r="H60" s="131">
        <v>589</v>
      </c>
    </row>
    <row r="61" spans="2:8" ht="45.75" customHeight="1" x14ac:dyDescent="0.2">
      <c r="B61" s="129"/>
      <c r="C61" s="1203" t="s">
        <v>571</v>
      </c>
      <c r="D61" s="1204"/>
      <c r="E61" s="1205"/>
      <c r="F61" s="130">
        <v>321</v>
      </c>
      <c r="G61" s="130">
        <v>322</v>
      </c>
      <c r="H61" s="131">
        <v>323</v>
      </c>
    </row>
    <row r="62" spans="2:8" ht="45.75" customHeight="1" thickBot="1" x14ac:dyDescent="0.25">
      <c r="B62" s="132"/>
      <c r="C62" s="1206" t="s">
        <v>572</v>
      </c>
      <c r="D62" s="1207"/>
      <c r="E62" s="1208"/>
      <c r="F62" s="133">
        <v>311</v>
      </c>
      <c r="G62" s="133">
        <v>311</v>
      </c>
      <c r="H62" s="134">
        <v>311</v>
      </c>
    </row>
    <row r="63" spans="2:8" ht="52.5" customHeight="1" thickBot="1" x14ac:dyDescent="0.25">
      <c r="B63" s="135"/>
      <c r="C63" s="1209" t="s">
        <v>49</v>
      </c>
      <c r="D63" s="1209"/>
      <c r="E63" s="1210"/>
      <c r="F63" s="136">
        <v>9196</v>
      </c>
      <c r="G63" s="136">
        <v>10243</v>
      </c>
      <c r="H63" s="137">
        <v>11321</v>
      </c>
    </row>
    <row r="64" spans="2:8" ht="13.2" x14ac:dyDescent="0.2"/>
  </sheetData>
  <sheetProtection algorithmName="SHA-512" hashValue="/Dmirt3i/G1gtdpNvwmUcYPXxFZN0pSEEdga3NjfkIzMsm1tnNrzSPwcCwBa0bCkXZydSg7Ey5FNIVrGeXmvlQ==" saltValue="Y7/mQYf4kntZAGtRXnZT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84A07-D498-407A-9C44-9DC55DDC4E31}">
  <sheetPr>
    <pageSetUpPr fitToPage="1"/>
  </sheetPr>
  <dimension ref="A1:DE85"/>
  <sheetViews>
    <sheetView showGridLines="0" tabSelected="1" zoomScale="60" zoomScaleNormal="60" zoomScaleSheetLayoutView="55" workbookViewId="0">
      <selection activeCell="BP55" sqref="BP55:BW56"/>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573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574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576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577</v>
      </c>
      <c r="AO51" s="1254"/>
      <c r="AP51" s="1254"/>
      <c r="AQ51" s="1254"/>
      <c r="AR51" s="1254"/>
      <c r="AS51" s="1254"/>
      <c r="AT51" s="1254"/>
      <c r="AU51" s="1254"/>
      <c r="AV51" s="1254"/>
      <c r="AW51" s="1254"/>
      <c r="AX51" s="1254"/>
      <c r="AY51" s="1254"/>
      <c r="AZ51" s="1254"/>
      <c r="BA51" s="1254"/>
      <c r="BB51" s="1254" t="s">
        <v>578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579</v>
      </c>
      <c r="BC53" s="1254"/>
      <c r="BD53" s="1254"/>
      <c r="BE53" s="1254"/>
      <c r="BF53" s="1254"/>
      <c r="BG53" s="1254"/>
      <c r="BH53" s="1254"/>
      <c r="BI53" s="1254"/>
      <c r="BJ53" s="1254"/>
      <c r="BK53" s="1254"/>
      <c r="BL53" s="1254"/>
      <c r="BM53" s="1254"/>
      <c r="BN53" s="1254"/>
      <c r="BO53" s="1254"/>
      <c r="BP53" s="1255">
        <v>62.3</v>
      </c>
      <c r="BQ53" s="1255"/>
      <c r="BR53" s="1255"/>
      <c r="BS53" s="1255"/>
      <c r="BT53" s="1255"/>
      <c r="BU53" s="1255"/>
      <c r="BV53" s="1255"/>
      <c r="BW53" s="1255"/>
      <c r="BX53" s="1255">
        <v>63.7</v>
      </c>
      <c r="BY53" s="1255"/>
      <c r="BZ53" s="1255"/>
      <c r="CA53" s="1255"/>
      <c r="CB53" s="1255"/>
      <c r="CC53" s="1255"/>
      <c r="CD53" s="1255"/>
      <c r="CE53" s="1255"/>
      <c r="CF53" s="1255">
        <v>65</v>
      </c>
      <c r="CG53" s="1255"/>
      <c r="CH53" s="1255"/>
      <c r="CI53" s="1255"/>
      <c r="CJ53" s="1255"/>
      <c r="CK53" s="1255"/>
      <c r="CL53" s="1255"/>
      <c r="CM53" s="1255"/>
      <c r="CN53" s="1255">
        <v>63.1</v>
      </c>
      <c r="CO53" s="1255"/>
      <c r="CP53" s="1255"/>
      <c r="CQ53" s="1255"/>
      <c r="CR53" s="1255"/>
      <c r="CS53" s="1255"/>
      <c r="CT53" s="1255"/>
      <c r="CU53" s="1255"/>
      <c r="CV53" s="1255">
        <v>60.8</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580</v>
      </c>
      <c r="AO55" s="1250"/>
      <c r="AP55" s="1250"/>
      <c r="AQ55" s="1250"/>
      <c r="AR55" s="1250"/>
      <c r="AS55" s="1250"/>
      <c r="AT55" s="1250"/>
      <c r="AU55" s="1250"/>
      <c r="AV55" s="1250"/>
      <c r="AW55" s="1250"/>
      <c r="AX55" s="1250"/>
      <c r="AY55" s="1250"/>
      <c r="AZ55" s="1250"/>
      <c r="BA55" s="1250"/>
      <c r="BB55" s="1254" t="s">
        <v>578</v>
      </c>
      <c r="BC55" s="1254"/>
      <c r="BD55" s="1254"/>
      <c r="BE55" s="1254"/>
      <c r="BF55" s="1254"/>
      <c r="BG55" s="1254"/>
      <c r="BH55" s="1254"/>
      <c r="BI55" s="1254"/>
      <c r="BJ55" s="1254"/>
      <c r="BK55" s="1254"/>
      <c r="BL55" s="1254"/>
      <c r="BM55" s="1254"/>
      <c r="BN55" s="1254"/>
      <c r="BO55" s="1254"/>
      <c r="BP55" s="1255">
        <v>49.7</v>
      </c>
      <c r="BQ55" s="1255"/>
      <c r="BR55" s="1255"/>
      <c r="BS55" s="1255"/>
      <c r="BT55" s="1255"/>
      <c r="BU55" s="1255"/>
      <c r="BV55" s="1255"/>
      <c r="BW55" s="1255"/>
      <c r="BX55" s="1255">
        <v>37.299999999999997</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579</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62</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581</v>
      </c>
    </row>
    <row r="64" spans="1:109" ht="13.2" x14ac:dyDescent="0.2">
      <c r="B64" s="1225"/>
      <c r="G64" s="1232"/>
      <c r="I64" s="1265"/>
      <c r="J64" s="1265"/>
      <c r="K64" s="1265"/>
      <c r="L64" s="1265"/>
      <c r="M64" s="1265"/>
      <c r="N64" s="1266"/>
      <c r="AM64" s="1232"/>
      <c r="AN64" s="1232" t="s">
        <v>574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582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576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577</v>
      </c>
      <c r="AO73" s="1254"/>
      <c r="AP73" s="1254"/>
      <c r="AQ73" s="1254"/>
      <c r="AR73" s="1254"/>
      <c r="AS73" s="1254"/>
      <c r="AT73" s="1254"/>
      <c r="AU73" s="1254"/>
      <c r="AV73" s="1254"/>
      <c r="AW73" s="1254"/>
      <c r="AX73" s="1254"/>
      <c r="AY73" s="1254"/>
      <c r="AZ73" s="1254"/>
      <c r="BA73" s="1254"/>
      <c r="BB73" s="1254" t="s">
        <v>578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583</v>
      </c>
      <c r="BC75" s="1254"/>
      <c r="BD75" s="1254"/>
      <c r="BE75" s="1254"/>
      <c r="BF75" s="1254"/>
      <c r="BG75" s="1254"/>
      <c r="BH75" s="1254"/>
      <c r="BI75" s="1254"/>
      <c r="BJ75" s="1254"/>
      <c r="BK75" s="1254"/>
      <c r="BL75" s="1254"/>
      <c r="BM75" s="1254"/>
      <c r="BN75" s="1254"/>
      <c r="BO75" s="1254"/>
      <c r="BP75" s="1255">
        <v>11.1</v>
      </c>
      <c r="BQ75" s="1255"/>
      <c r="BR75" s="1255"/>
      <c r="BS75" s="1255"/>
      <c r="BT75" s="1255"/>
      <c r="BU75" s="1255"/>
      <c r="BV75" s="1255"/>
      <c r="BW75" s="1255"/>
      <c r="BX75" s="1255">
        <v>11.5</v>
      </c>
      <c r="BY75" s="1255"/>
      <c r="BZ75" s="1255"/>
      <c r="CA75" s="1255"/>
      <c r="CB75" s="1255"/>
      <c r="CC75" s="1255"/>
      <c r="CD75" s="1255"/>
      <c r="CE75" s="1255"/>
      <c r="CF75" s="1255">
        <v>11.7</v>
      </c>
      <c r="CG75" s="1255"/>
      <c r="CH75" s="1255"/>
      <c r="CI75" s="1255"/>
      <c r="CJ75" s="1255"/>
      <c r="CK75" s="1255"/>
      <c r="CL75" s="1255"/>
      <c r="CM75" s="1255"/>
      <c r="CN75" s="1255">
        <v>12.1</v>
      </c>
      <c r="CO75" s="1255"/>
      <c r="CP75" s="1255"/>
      <c r="CQ75" s="1255"/>
      <c r="CR75" s="1255"/>
      <c r="CS75" s="1255"/>
      <c r="CT75" s="1255"/>
      <c r="CU75" s="1255"/>
      <c r="CV75" s="1255">
        <v>12.4</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580</v>
      </c>
      <c r="AO77" s="1250"/>
      <c r="AP77" s="1250"/>
      <c r="AQ77" s="1250"/>
      <c r="AR77" s="1250"/>
      <c r="AS77" s="1250"/>
      <c r="AT77" s="1250"/>
      <c r="AU77" s="1250"/>
      <c r="AV77" s="1250"/>
      <c r="AW77" s="1250"/>
      <c r="AX77" s="1250"/>
      <c r="AY77" s="1250"/>
      <c r="AZ77" s="1250"/>
      <c r="BA77" s="1250"/>
      <c r="BB77" s="1254" t="s">
        <v>578</v>
      </c>
      <c r="BC77" s="1254"/>
      <c r="BD77" s="1254"/>
      <c r="BE77" s="1254"/>
      <c r="BF77" s="1254"/>
      <c r="BG77" s="1254"/>
      <c r="BH77" s="1254"/>
      <c r="BI77" s="1254"/>
      <c r="BJ77" s="1254"/>
      <c r="BK77" s="1254"/>
      <c r="BL77" s="1254"/>
      <c r="BM77" s="1254"/>
      <c r="BN77" s="1254"/>
      <c r="BO77" s="1254"/>
      <c r="BP77" s="1255">
        <v>49.7</v>
      </c>
      <c r="BQ77" s="1255"/>
      <c r="BR77" s="1255"/>
      <c r="BS77" s="1255"/>
      <c r="BT77" s="1255"/>
      <c r="BU77" s="1255"/>
      <c r="BV77" s="1255"/>
      <c r="BW77" s="1255"/>
      <c r="BX77" s="1255">
        <v>37.299999999999997</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583</v>
      </c>
      <c r="BC79" s="1254"/>
      <c r="BD79" s="1254"/>
      <c r="BE79" s="1254"/>
      <c r="BF79" s="1254"/>
      <c r="BG79" s="1254"/>
      <c r="BH79" s="1254"/>
      <c r="BI79" s="1254"/>
      <c r="BJ79" s="1254"/>
      <c r="BK79" s="1254"/>
      <c r="BL79" s="1254"/>
      <c r="BM79" s="1254"/>
      <c r="BN79" s="1254"/>
      <c r="BO79" s="1254"/>
      <c r="BP79" s="1255">
        <v>9.1999999999999993</v>
      </c>
      <c r="BQ79" s="1255"/>
      <c r="BR79" s="1255"/>
      <c r="BS79" s="1255"/>
      <c r="BT79" s="1255"/>
      <c r="BU79" s="1255"/>
      <c r="BV79" s="1255"/>
      <c r="BW79" s="1255"/>
      <c r="BX79" s="1255">
        <v>8.6</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cmmbzfFgs7QDZFaF78PsjABn1ajMyH0cib5zAhZXAbKXSl44+9/wZYuREzeH9a3RIP+dBrkOTSjSBjm5PKQ0Hg==" saltValue="72R6TfuG6yJFzQBgp48kF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B628A-C080-4B69-811E-77CDF951EE71}">
  <sheetPr>
    <pageSetUpPr fitToPage="1"/>
  </sheetPr>
  <dimension ref="A1:DR125"/>
  <sheetViews>
    <sheetView showGridLines="0" topLeftCell="D52" zoomScaleNormal="100" zoomScaleSheetLayoutView="70" workbookViewId="0">
      <selection activeCell="BP55" sqref="BP55:BW5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zD9B8VFjgem0QTDp5gsry/fWqE+tlSCLb01qrBnku+LFlGxzLAbZ5qKcOvledET8jU2qlJRDzcEqgvDXPu7dUw==" saltValue="Z3C1oroRz8zTOwvtM5j78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FFD75-6B43-4F90-9C83-75E87AF0147C}">
  <sheetPr>
    <pageSetUpPr fitToPage="1"/>
  </sheetPr>
  <dimension ref="A1:DR125"/>
  <sheetViews>
    <sheetView showGridLines="0" topLeftCell="A115" zoomScaleNormal="100" zoomScaleSheetLayoutView="55" workbookViewId="0">
      <selection activeCell="BP55" sqref="BP55:BW56"/>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FqpOlfPorMxgYdqsDtgY7tc4IGznqhg0Lei+O7G8JaNFVNqQh1Razk6Z5XT/Xwd1b6bfT/9OWtzOZSVTc31NXA==" saltValue="YE21K+ppWJPuXbsI4AL3dg=="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68953</v>
      </c>
      <c r="E3" s="156"/>
      <c r="F3" s="157">
        <v>74581</v>
      </c>
      <c r="G3" s="158"/>
      <c r="H3" s="159"/>
    </row>
    <row r="4" spans="1:8" x14ac:dyDescent="0.2">
      <c r="A4" s="160"/>
      <c r="B4" s="161"/>
      <c r="C4" s="162"/>
      <c r="D4" s="163">
        <v>27240</v>
      </c>
      <c r="E4" s="164"/>
      <c r="F4" s="165">
        <v>41563</v>
      </c>
      <c r="G4" s="166"/>
      <c r="H4" s="167"/>
    </row>
    <row r="5" spans="1:8" x14ac:dyDescent="0.2">
      <c r="A5" s="148" t="s">
        <v>522</v>
      </c>
      <c r="B5" s="153"/>
      <c r="C5" s="154"/>
      <c r="D5" s="155">
        <v>92250</v>
      </c>
      <c r="E5" s="156"/>
      <c r="F5" s="157">
        <v>76347</v>
      </c>
      <c r="G5" s="158"/>
      <c r="H5" s="159"/>
    </row>
    <row r="6" spans="1:8" x14ac:dyDescent="0.2">
      <c r="A6" s="160"/>
      <c r="B6" s="161"/>
      <c r="C6" s="162"/>
      <c r="D6" s="163">
        <v>35518</v>
      </c>
      <c r="E6" s="164"/>
      <c r="F6" s="165">
        <v>41762</v>
      </c>
      <c r="G6" s="166"/>
      <c r="H6" s="167"/>
    </row>
    <row r="7" spans="1:8" x14ac:dyDescent="0.2">
      <c r="A7" s="148" t="s">
        <v>523</v>
      </c>
      <c r="B7" s="153"/>
      <c r="C7" s="154"/>
      <c r="D7" s="155">
        <v>87623</v>
      </c>
      <c r="E7" s="156"/>
      <c r="F7" s="157">
        <v>96469</v>
      </c>
      <c r="G7" s="158"/>
      <c r="H7" s="159"/>
    </row>
    <row r="8" spans="1:8" x14ac:dyDescent="0.2">
      <c r="A8" s="160"/>
      <c r="B8" s="161"/>
      <c r="C8" s="162"/>
      <c r="D8" s="163">
        <v>20959</v>
      </c>
      <c r="E8" s="164"/>
      <c r="F8" s="165">
        <v>49775</v>
      </c>
      <c r="G8" s="166"/>
      <c r="H8" s="167"/>
    </row>
    <row r="9" spans="1:8" x14ac:dyDescent="0.2">
      <c r="A9" s="148" t="s">
        <v>524</v>
      </c>
      <c r="B9" s="153"/>
      <c r="C9" s="154"/>
      <c r="D9" s="155">
        <v>68168</v>
      </c>
      <c r="E9" s="156"/>
      <c r="F9" s="157">
        <v>85743</v>
      </c>
      <c r="G9" s="158"/>
      <c r="H9" s="159"/>
    </row>
    <row r="10" spans="1:8" x14ac:dyDescent="0.2">
      <c r="A10" s="160"/>
      <c r="B10" s="161"/>
      <c r="C10" s="162"/>
      <c r="D10" s="163">
        <v>51341</v>
      </c>
      <c r="E10" s="164"/>
      <c r="F10" s="165">
        <v>45231</v>
      </c>
      <c r="G10" s="166"/>
      <c r="H10" s="167"/>
    </row>
    <row r="11" spans="1:8" x14ac:dyDescent="0.2">
      <c r="A11" s="148" t="s">
        <v>525</v>
      </c>
      <c r="B11" s="153"/>
      <c r="C11" s="154"/>
      <c r="D11" s="155">
        <v>57170</v>
      </c>
      <c r="E11" s="156"/>
      <c r="F11" s="157">
        <v>92509</v>
      </c>
      <c r="G11" s="158"/>
      <c r="H11" s="159"/>
    </row>
    <row r="12" spans="1:8" x14ac:dyDescent="0.2">
      <c r="A12" s="160"/>
      <c r="B12" s="161"/>
      <c r="C12" s="168"/>
      <c r="D12" s="163">
        <v>40215</v>
      </c>
      <c r="E12" s="164"/>
      <c r="F12" s="165">
        <v>52274</v>
      </c>
      <c r="G12" s="166"/>
      <c r="H12" s="167"/>
    </row>
    <row r="13" spans="1:8" x14ac:dyDescent="0.2">
      <c r="A13" s="148"/>
      <c r="B13" s="153"/>
      <c r="C13" s="169"/>
      <c r="D13" s="170">
        <v>74833</v>
      </c>
      <c r="E13" s="171"/>
      <c r="F13" s="172">
        <v>85130</v>
      </c>
      <c r="G13" s="173"/>
      <c r="H13" s="159"/>
    </row>
    <row r="14" spans="1:8" x14ac:dyDescent="0.2">
      <c r="A14" s="160"/>
      <c r="B14" s="161"/>
      <c r="C14" s="162"/>
      <c r="D14" s="163">
        <v>35055</v>
      </c>
      <c r="E14" s="164"/>
      <c r="F14" s="165">
        <v>46121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6.61</v>
      </c>
      <c r="C19" s="174">
        <f>ROUND(VALUE(SUBSTITUTE(実質収支比率等に係る経年分析!G$48,"▲","-")),2)</f>
        <v>1.88</v>
      </c>
      <c r="D19" s="174">
        <f>ROUND(VALUE(SUBSTITUTE(実質収支比率等に係る経年分析!H$48,"▲","-")),2)</f>
        <v>8.75</v>
      </c>
      <c r="E19" s="174">
        <f>ROUND(VALUE(SUBSTITUTE(実質収支比率等に係る経年分析!I$48,"▲","-")),2)</f>
        <v>11.17</v>
      </c>
      <c r="F19" s="174">
        <f>ROUND(VALUE(SUBSTITUTE(実質収支比率等に係る経年分析!J$48,"▲","-")),2)</f>
        <v>5.25</v>
      </c>
    </row>
    <row r="20" spans="1:11" x14ac:dyDescent="0.2">
      <c r="A20" s="174" t="s">
        <v>53</v>
      </c>
      <c r="B20" s="174">
        <f>ROUND(VALUE(SUBSTITUTE(実質収支比率等に係る経年分析!F$47,"▲","-")),2)</f>
        <v>7.82</v>
      </c>
      <c r="C20" s="174">
        <f>ROUND(VALUE(SUBSTITUTE(実質収支比率等に係る経年分析!G$47,"▲","-")),2)</f>
        <v>7.6</v>
      </c>
      <c r="D20" s="174">
        <f>ROUND(VALUE(SUBSTITUTE(実質収支比率等に係る経年分析!H$47,"▲","-")),2)</f>
        <v>12.7</v>
      </c>
      <c r="E20" s="174">
        <f>ROUND(VALUE(SUBSTITUTE(実質収支比率等に係る経年分析!I$47,"▲","-")),2)</f>
        <v>19.940000000000001</v>
      </c>
      <c r="F20" s="174">
        <f>ROUND(VALUE(SUBSTITUTE(実質収支比率等に係る経年分析!J$47,"▲","-")),2)</f>
        <v>28.69</v>
      </c>
    </row>
    <row r="21" spans="1:11" x14ac:dyDescent="0.2">
      <c r="A21" s="174" t="s">
        <v>54</v>
      </c>
      <c r="B21" s="174">
        <f>IF(ISNUMBER(VALUE(SUBSTITUTE(実質収支比率等に係る経年分析!F$49,"▲","-"))),ROUND(VALUE(SUBSTITUTE(実質収支比率等に係る経年分析!F$49,"▲","-")),2),NA())</f>
        <v>-7.78</v>
      </c>
      <c r="C21" s="174">
        <f>IF(ISNUMBER(VALUE(SUBSTITUTE(実質収支比率等に係る経年分析!G$49,"▲","-"))),ROUND(VALUE(SUBSTITUTE(実質収支比率等に係る経年分析!G$49,"▲","-")),2),NA())</f>
        <v>-4.55</v>
      </c>
      <c r="D21" s="174">
        <f>IF(ISNUMBER(VALUE(SUBSTITUTE(実質収支比率等に係る経年分析!H$49,"▲","-"))),ROUND(VALUE(SUBSTITUTE(実質収支比率等に係る経年分析!H$49,"▲","-")),2),NA())</f>
        <v>12.55</v>
      </c>
      <c r="E21" s="174">
        <f>IF(ISNUMBER(VALUE(SUBSTITUTE(実質収支比率等に係る経年分析!I$49,"▲","-"))),ROUND(VALUE(SUBSTITUTE(実質収支比率等に係る経年分析!I$49,"▲","-")),2),NA())</f>
        <v>9.5399999999999991</v>
      </c>
      <c r="F21" s="174">
        <f>IF(ISNUMBER(VALUE(SUBSTITUTE(実質収支比率等に係る経年分析!J$49,"▲","-"))),ROUND(VALUE(SUBSTITUTE(実質収支比率等に係る経年分析!J$49,"▲","-")),2),NA())</f>
        <v>3.48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10.28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0.41</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1.91</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多久市宅地造成事業特別会計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多久市土地区画整理事業特別会計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多久市給与管理物品調達特別会計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多久市後期高齢者医療特別会計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多久市下水道事業会計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0.41</v>
      </c>
    </row>
    <row r="34" spans="1:16" x14ac:dyDescent="0.2">
      <c r="A34" s="175" t="str">
        <f>IF(連結実質赤字比率に係る赤字・黒字の構成分析!C$36="",NA(),連結実質赤字比率に係る赤字・黒字の構成分析!C$36)</f>
        <v>多久市国民健康保険事業特別会計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0.55000000000000004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11.17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4.76</v>
      </c>
    </row>
    <row r="36" spans="1:16" x14ac:dyDescent="0.2">
      <c r="A36" s="175" t="str">
        <f>IF(連結実質赤字比率に係る赤字・黒字の構成分析!C$34="",NA(),連結実質赤字比率に係る赤字・黒字の構成分析!C$34)</f>
        <v>多久市病院事業会計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8.3800000000000008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1034</v>
      </c>
      <c r="E42" s="176"/>
      <c r="F42" s="176"/>
      <c r="G42" s="176">
        <f>'実質公債費比率（分子）の構造'!L$52</f>
        <v>993</v>
      </c>
      <c r="H42" s="176"/>
      <c r="I42" s="176"/>
      <c r="J42" s="176">
        <f>'実質公債費比率（分子）の構造'!M$52</f>
        <v>1051</v>
      </c>
      <c r="K42" s="176"/>
      <c r="L42" s="176"/>
      <c r="M42" s="176">
        <f>'実質公債費比率（分子）の構造'!N$52</f>
        <v>1203</v>
      </c>
      <c r="N42" s="176"/>
      <c r="O42" s="176"/>
      <c r="P42" s="176">
        <f>'実質公債費比率（分子）の構造'!O$52</f>
        <v>1217</v>
      </c>
    </row>
    <row r="43" spans="1:16" x14ac:dyDescent="0.2">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35</v>
      </c>
      <c r="C45" s="176"/>
      <c r="D45" s="176"/>
      <c r="E45" s="176">
        <f>'実質公債費比率（分子）の構造'!L$49</f>
        <v>71</v>
      </c>
      <c r="F45" s="176"/>
      <c r="G45" s="176"/>
      <c r="H45" s="176">
        <f>'実質公債費比率（分子）の構造'!M$49</f>
        <v>71</v>
      </c>
      <c r="I45" s="176"/>
      <c r="J45" s="176"/>
      <c r="K45" s="176">
        <f>'実質公債費比率（分子）の構造'!N$49</f>
        <v>72</v>
      </c>
      <c r="L45" s="176"/>
      <c r="M45" s="176"/>
      <c r="N45" s="176">
        <f>'実質公債費比率（分子）の構造'!O$49</f>
        <v>71</v>
      </c>
      <c r="O45" s="176"/>
      <c r="P45" s="176"/>
    </row>
    <row r="46" spans="1:16" x14ac:dyDescent="0.2">
      <c r="A46" s="176" t="s">
        <v>64</v>
      </c>
      <c r="B46" s="176">
        <f>'実質公債費比率（分子）の構造'!K$48</f>
        <v>269</v>
      </c>
      <c r="C46" s="176"/>
      <c r="D46" s="176"/>
      <c r="E46" s="176">
        <f>'実質公債費比率（分子）の構造'!L$48</f>
        <v>229</v>
      </c>
      <c r="F46" s="176"/>
      <c r="G46" s="176"/>
      <c r="H46" s="176">
        <f>'実質公債費比率（分子）の構造'!M$48</f>
        <v>223</v>
      </c>
      <c r="I46" s="176"/>
      <c r="J46" s="176"/>
      <c r="K46" s="176">
        <f>'実質公債費比率（分子）の構造'!N$48</f>
        <v>236</v>
      </c>
      <c r="L46" s="176"/>
      <c r="M46" s="176"/>
      <c r="N46" s="176">
        <f>'実質公債費比率（分子）の構造'!O$48</f>
        <v>211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1313</v>
      </c>
      <c r="C49" s="176"/>
      <c r="D49" s="176"/>
      <c r="E49" s="176">
        <f>'実質公債費比率（分子）の構造'!L$45</f>
        <v>1276</v>
      </c>
      <c r="F49" s="176"/>
      <c r="G49" s="176"/>
      <c r="H49" s="176">
        <f>'実質公債費比率（分子）の構造'!M$45</f>
        <v>1379</v>
      </c>
      <c r="I49" s="176"/>
      <c r="J49" s="176"/>
      <c r="K49" s="176">
        <f>'実質公債費比率（分子）の構造'!N$45</f>
        <v>1583</v>
      </c>
      <c r="L49" s="176"/>
      <c r="M49" s="176"/>
      <c r="N49" s="176">
        <f>'実質公債費比率（分子）の構造'!O$45</f>
        <v>1598</v>
      </c>
      <c r="O49" s="176"/>
      <c r="P49" s="176"/>
    </row>
    <row r="50" spans="1:16" x14ac:dyDescent="0.2">
      <c r="A50" s="176" t="s">
        <v>67</v>
      </c>
      <c r="B50" s="176" t="e">
        <f>NA()</f>
        <v>#N/A</v>
      </c>
      <c r="C50" s="176">
        <f>IF(ISNUMBER('実質公債費比率（分子）の構造'!K$53),'実質公債費比率（分子）の構造'!K$53,NA())</f>
        <v>583</v>
      </c>
      <c r="D50" s="176" t="e">
        <f>NA()</f>
        <v>#N/A</v>
      </c>
      <c r="E50" s="176" t="e">
        <f>NA()</f>
        <v>#N/A</v>
      </c>
      <c r="F50" s="176">
        <f>IF(ISNUMBER('実質公債費比率（分子）の構造'!L$53),'実質公債費比率（分子）の構造'!L$53,NA())</f>
        <v>583</v>
      </c>
      <c r="G50" s="176" t="e">
        <f>NA()</f>
        <v>#N/A</v>
      </c>
      <c r="H50" s="176" t="e">
        <f>NA()</f>
        <v>#N/A</v>
      </c>
      <c r="I50" s="176">
        <f>IF(ISNUMBER('実質公債費比率（分子）の構造'!M$53),'実質公債費比率（分子）の構造'!M$53,NA())</f>
        <v>622</v>
      </c>
      <c r="J50" s="176" t="e">
        <f>NA()</f>
        <v>#N/A</v>
      </c>
      <c r="K50" s="176" t="e">
        <f>NA()</f>
        <v>#N/A</v>
      </c>
      <c r="L50" s="176">
        <f>IF(ISNUMBER('実質公債費比率（分子）の構造'!N$53),'実質公債費比率（分子）の構造'!N$53,NA())</f>
        <v>688</v>
      </c>
      <c r="M50" s="176" t="e">
        <f>NA()</f>
        <v>#N/A</v>
      </c>
      <c r="N50" s="176" t="e">
        <f>NA()</f>
        <v>#N/A</v>
      </c>
      <c r="O50" s="176">
        <f>IF(ISNUMBER('実質公債費比率（分子）の構造'!O$53),'実質公債費比率（分子）の構造'!O$53,NA())</f>
        <v>663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11912</v>
      </c>
      <c r="E56" s="175"/>
      <c r="F56" s="175"/>
      <c r="G56" s="175">
        <f>'将来負担比率（分子）の構造'!J$52</f>
        <v>12036</v>
      </c>
      <c r="H56" s="175"/>
      <c r="I56" s="175"/>
      <c r="J56" s="175">
        <f>'将来負担比率（分子）の構造'!K$52</f>
        <v>11790</v>
      </c>
      <c r="K56" s="175"/>
      <c r="L56" s="175"/>
      <c r="M56" s="175">
        <f>'将来負担比率（分子）の構造'!L$52</f>
        <v>11203</v>
      </c>
      <c r="N56" s="175"/>
      <c r="O56" s="175"/>
      <c r="P56" s="175">
        <f>'将来負担比率（分子）の構造'!M$52</f>
        <v>11730</v>
      </c>
    </row>
    <row r="57" spans="1:16" x14ac:dyDescent="0.2">
      <c r="A57" s="175" t="s">
        <v>42</v>
      </c>
      <c r="B57" s="175"/>
      <c r="C57" s="175"/>
      <c r="D57" s="175">
        <f>'将来負担比率（分子）の構造'!I$51</f>
        <v>461</v>
      </c>
      <c r="E57" s="175"/>
      <c r="F57" s="175"/>
      <c r="G57" s="175">
        <f>'将来負担比率（分子）の構造'!J$51</f>
        <v>361</v>
      </c>
      <c r="H57" s="175"/>
      <c r="I57" s="175"/>
      <c r="J57" s="175">
        <f>'将来負担比率（分子）の構造'!K$51</f>
        <v>325</v>
      </c>
      <c r="K57" s="175"/>
      <c r="L57" s="175"/>
      <c r="M57" s="175">
        <f>'将来負担比率（分子）の構造'!L$51</f>
        <v>287</v>
      </c>
      <c r="N57" s="175"/>
      <c r="O57" s="175"/>
      <c r="P57" s="175">
        <f>'将来負担比率（分子）の構造'!M$51</f>
        <v>266</v>
      </c>
    </row>
    <row r="58" spans="1:16" x14ac:dyDescent="0.2">
      <c r="A58" s="175" t="s">
        <v>41</v>
      </c>
      <c r="B58" s="175"/>
      <c r="C58" s="175"/>
      <c r="D58" s="175">
        <f>'将来負担比率（分子）の構造'!I$50</f>
        <v>8309</v>
      </c>
      <c r="E58" s="175"/>
      <c r="F58" s="175"/>
      <c r="G58" s="175">
        <f>'将来負担比率（分子）の構造'!J$50</f>
        <v>8582</v>
      </c>
      <c r="H58" s="175"/>
      <c r="I58" s="175"/>
      <c r="J58" s="175">
        <f>'将来負担比率（分子）の構造'!K$50</f>
        <v>9202</v>
      </c>
      <c r="K58" s="175"/>
      <c r="L58" s="175"/>
      <c r="M58" s="175">
        <f>'将来負担比率（分子）の構造'!L$50</f>
        <v>10174</v>
      </c>
      <c r="N58" s="175"/>
      <c r="O58" s="175"/>
      <c r="P58" s="175">
        <f>'将来負担比率（分子）の構造'!M$50</f>
        <v>11419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1717</v>
      </c>
      <c r="C62" s="175"/>
      <c r="D62" s="175"/>
      <c r="E62" s="175">
        <f>'将来負担比率（分子）の構造'!J$45</f>
        <v>1640</v>
      </c>
      <c r="F62" s="175"/>
      <c r="G62" s="175"/>
      <c r="H62" s="175">
        <f>'将来負担比率（分子）の構造'!K$45</f>
        <v>1634</v>
      </c>
      <c r="I62" s="175"/>
      <c r="J62" s="175"/>
      <c r="K62" s="175">
        <f>'将来負担比率（分子）の構造'!L$45</f>
        <v>1579</v>
      </c>
      <c r="L62" s="175"/>
      <c r="M62" s="175"/>
      <c r="N62" s="175">
        <f>'将来負担比率（分子）の構造'!M$45</f>
        <v>1586</v>
      </c>
      <c r="O62" s="175"/>
      <c r="P62" s="175"/>
    </row>
    <row r="63" spans="1:16" x14ac:dyDescent="0.2">
      <c r="A63" s="175" t="s">
        <v>34</v>
      </c>
      <c r="B63" s="175">
        <f>'将来負担比率（分子）の構造'!I$44</f>
        <v>182</v>
      </c>
      <c r="C63" s="175"/>
      <c r="D63" s="175"/>
      <c r="E63" s="175">
        <f>'将来負担比率（分子）の構造'!J$44</f>
        <v>970</v>
      </c>
      <c r="F63" s="175"/>
      <c r="G63" s="175"/>
      <c r="H63" s="175">
        <f>'将来負担比率（分子）の構造'!K$44</f>
        <v>864</v>
      </c>
      <c r="I63" s="175"/>
      <c r="J63" s="175"/>
      <c r="K63" s="175">
        <f>'将来負担比率（分子）の構造'!L$44</f>
        <v>857</v>
      </c>
      <c r="L63" s="175"/>
      <c r="M63" s="175"/>
      <c r="N63" s="175">
        <f>'将来負担比率（分子）の構造'!M$44</f>
        <v>1548</v>
      </c>
      <c r="O63" s="175"/>
      <c r="P63" s="175"/>
    </row>
    <row r="64" spans="1:16" x14ac:dyDescent="0.2">
      <c r="A64" s="175" t="s">
        <v>33</v>
      </c>
      <c r="B64" s="175">
        <f>'将来負担比率（分子）の構造'!I$43</f>
        <v>4174</v>
      </c>
      <c r="C64" s="175"/>
      <c r="D64" s="175"/>
      <c r="E64" s="175">
        <f>'将来負担比率（分子）の構造'!J$43</f>
        <v>3656</v>
      </c>
      <c r="F64" s="175"/>
      <c r="G64" s="175"/>
      <c r="H64" s="175">
        <f>'将来負担比率（分子）の構造'!K$43</f>
        <v>3517</v>
      </c>
      <c r="I64" s="175"/>
      <c r="J64" s="175"/>
      <c r="K64" s="175">
        <f>'将来負担比率（分子）の構造'!L$43</f>
        <v>3414</v>
      </c>
      <c r="L64" s="175"/>
      <c r="M64" s="175"/>
      <c r="N64" s="175">
        <f>'将来負担比率（分子）の構造'!M$43</f>
        <v>2906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14568</v>
      </c>
      <c r="C66" s="175"/>
      <c r="D66" s="175"/>
      <c r="E66" s="175">
        <f>'将来負担比率（分子）の構造'!J$41</f>
        <v>14443</v>
      </c>
      <c r="F66" s="175"/>
      <c r="G66" s="175"/>
      <c r="H66" s="175">
        <f>'将来負担比率（分子）の構造'!K$41</f>
        <v>14220</v>
      </c>
      <c r="I66" s="175"/>
      <c r="J66" s="175"/>
      <c r="K66" s="175">
        <f>'将来負担比率（分子）の構造'!L$41</f>
        <v>13832</v>
      </c>
      <c r="L66" s="175"/>
      <c r="M66" s="175"/>
      <c r="N66" s="175">
        <f>'将来負担比率（分子）の構造'!M$41</f>
        <v>13545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810</v>
      </c>
      <c r="C72" s="179">
        <f>基金残高に係る経年分析!G55</f>
        <v>1264</v>
      </c>
      <c r="D72" s="179">
        <f>基金残高に係る経年分析!H55</f>
        <v>1858</v>
      </c>
    </row>
    <row r="73" spans="1:16" x14ac:dyDescent="0.2">
      <c r="A73" s="178" t="s">
        <v>74</v>
      </c>
      <c r="B73" s="179">
        <f>基金残高に係る経年分析!F56</f>
        <v>759</v>
      </c>
      <c r="C73" s="179">
        <f>基金残高に係る経年分析!G56</f>
        <v>1009</v>
      </c>
      <c r="D73" s="179">
        <f>基金残高に係る経年分析!H56</f>
        <v>1260</v>
      </c>
    </row>
    <row r="74" spans="1:16" x14ac:dyDescent="0.2">
      <c r="A74" s="178" t="s">
        <v>75</v>
      </c>
      <c r="B74" s="179">
        <f>基金残高に係る経年分析!F57</f>
        <v>7628</v>
      </c>
      <c r="C74" s="179">
        <f>基金残高に係る経年分析!G57</f>
        <v>7969</v>
      </c>
      <c r="D74" s="179">
        <f>基金残高に係る経年分析!H57</f>
        <v>8203</v>
      </c>
    </row>
  </sheetData>
  <sheetProtection algorithmName="SHA-512" hashValue="VGSGPj1bwVeNNvKjN2rNZnZR5/C1oBPlqG3oDg2xRAf+tBVeUu0Q2Y80ETYwvpvKtcNXJczavtO8fN85Pjnljw==" saltValue="3in4YgRormSz+6XjWwwqK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1939570</v>
      </c>
      <c r="S5" s="674"/>
      <c r="T5" s="674"/>
      <c r="U5" s="674"/>
      <c r="V5" s="674"/>
      <c r="W5" s="674"/>
      <c r="X5" s="674"/>
      <c r="Y5" s="702"/>
      <c r="Z5" s="715">
        <v>12</v>
      </c>
      <c r="AA5" s="715"/>
      <c r="AB5" s="715"/>
      <c r="AC5" s="715"/>
      <c r="AD5" s="716">
        <v>1939570</v>
      </c>
      <c r="AE5" s="716"/>
      <c r="AF5" s="716"/>
      <c r="AG5" s="716"/>
      <c r="AH5" s="716"/>
      <c r="AI5" s="716"/>
      <c r="AJ5" s="716"/>
      <c r="AK5" s="716"/>
      <c r="AL5" s="703">
        <v>29.9</v>
      </c>
      <c r="AM5" s="685"/>
      <c r="AN5" s="685"/>
      <c r="AO5" s="704"/>
      <c r="AP5" s="676" t="s">
        <v>217</v>
      </c>
      <c r="AQ5" s="677"/>
      <c r="AR5" s="677"/>
      <c r="AS5" s="677"/>
      <c r="AT5" s="677"/>
      <c r="AU5" s="677"/>
      <c r="AV5" s="677"/>
      <c r="AW5" s="677"/>
      <c r="AX5" s="677"/>
      <c r="AY5" s="677"/>
      <c r="AZ5" s="677"/>
      <c r="BA5" s="677"/>
      <c r="BB5" s="677"/>
      <c r="BC5" s="677"/>
      <c r="BD5" s="677"/>
      <c r="BE5" s="677"/>
      <c r="BF5" s="678"/>
      <c r="BG5" s="621">
        <v>1936459</v>
      </c>
      <c r="BH5" s="622"/>
      <c r="BI5" s="622"/>
      <c r="BJ5" s="622"/>
      <c r="BK5" s="622"/>
      <c r="BL5" s="622"/>
      <c r="BM5" s="622"/>
      <c r="BN5" s="623"/>
      <c r="BO5" s="659">
        <v>99.8</v>
      </c>
      <c r="BP5" s="659"/>
      <c r="BQ5" s="659"/>
      <c r="BR5" s="659"/>
      <c r="BS5" s="660">
        <v>15730</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119814</v>
      </c>
      <c r="S6" s="622"/>
      <c r="T6" s="622"/>
      <c r="U6" s="622"/>
      <c r="V6" s="622"/>
      <c r="W6" s="622"/>
      <c r="X6" s="622"/>
      <c r="Y6" s="623"/>
      <c r="Z6" s="659">
        <v>0.7</v>
      </c>
      <c r="AA6" s="659"/>
      <c r="AB6" s="659"/>
      <c r="AC6" s="659"/>
      <c r="AD6" s="660">
        <v>119814</v>
      </c>
      <c r="AE6" s="660"/>
      <c r="AF6" s="660"/>
      <c r="AG6" s="660"/>
      <c r="AH6" s="660"/>
      <c r="AI6" s="660"/>
      <c r="AJ6" s="660"/>
      <c r="AK6" s="660"/>
      <c r="AL6" s="624">
        <v>1.8</v>
      </c>
      <c r="AM6" s="625"/>
      <c r="AN6" s="625"/>
      <c r="AO6" s="661"/>
      <c r="AP6" s="618" t="s">
        <v>222</v>
      </c>
      <c r="AQ6" s="619"/>
      <c r="AR6" s="619"/>
      <c r="AS6" s="619"/>
      <c r="AT6" s="619"/>
      <c r="AU6" s="619"/>
      <c r="AV6" s="619"/>
      <c r="AW6" s="619"/>
      <c r="AX6" s="619"/>
      <c r="AY6" s="619"/>
      <c r="AZ6" s="619"/>
      <c r="BA6" s="619"/>
      <c r="BB6" s="619"/>
      <c r="BC6" s="619"/>
      <c r="BD6" s="619"/>
      <c r="BE6" s="619"/>
      <c r="BF6" s="620"/>
      <c r="BG6" s="621">
        <v>1936459</v>
      </c>
      <c r="BH6" s="622"/>
      <c r="BI6" s="622"/>
      <c r="BJ6" s="622"/>
      <c r="BK6" s="622"/>
      <c r="BL6" s="622"/>
      <c r="BM6" s="622"/>
      <c r="BN6" s="623"/>
      <c r="BO6" s="659">
        <v>99.8</v>
      </c>
      <c r="BP6" s="659"/>
      <c r="BQ6" s="659"/>
      <c r="BR6" s="659"/>
      <c r="BS6" s="660">
        <v>15730</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153333</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153333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565</v>
      </c>
      <c r="S7" s="622"/>
      <c r="T7" s="622"/>
      <c r="U7" s="622"/>
      <c r="V7" s="622"/>
      <c r="W7" s="622"/>
      <c r="X7" s="622"/>
      <c r="Y7" s="623"/>
      <c r="Z7" s="659">
        <v>0</v>
      </c>
      <c r="AA7" s="659"/>
      <c r="AB7" s="659"/>
      <c r="AC7" s="659"/>
      <c r="AD7" s="660">
        <v>565</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756564</v>
      </c>
      <c r="BH7" s="622"/>
      <c r="BI7" s="622"/>
      <c r="BJ7" s="622"/>
      <c r="BK7" s="622"/>
      <c r="BL7" s="622"/>
      <c r="BM7" s="622"/>
      <c r="BN7" s="623"/>
      <c r="BO7" s="659">
        <v>39</v>
      </c>
      <c r="BP7" s="659"/>
      <c r="BQ7" s="659"/>
      <c r="BR7" s="659"/>
      <c r="BS7" s="660">
        <v>15730</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4355234</v>
      </c>
      <c r="CS7" s="622"/>
      <c r="CT7" s="622"/>
      <c r="CU7" s="622"/>
      <c r="CV7" s="622"/>
      <c r="CW7" s="622"/>
      <c r="CX7" s="622"/>
      <c r="CY7" s="623"/>
      <c r="CZ7" s="659">
        <v>27.6</v>
      </c>
      <c r="DA7" s="659"/>
      <c r="DB7" s="659"/>
      <c r="DC7" s="659"/>
      <c r="DD7" s="627">
        <v>1912</v>
      </c>
      <c r="DE7" s="622"/>
      <c r="DF7" s="622"/>
      <c r="DG7" s="622"/>
      <c r="DH7" s="622"/>
      <c r="DI7" s="622"/>
      <c r="DJ7" s="622"/>
      <c r="DK7" s="622"/>
      <c r="DL7" s="622"/>
      <c r="DM7" s="622"/>
      <c r="DN7" s="622"/>
      <c r="DO7" s="622"/>
      <c r="DP7" s="623"/>
      <c r="DQ7" s="627">
        <v>1892578</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6564</v>
      </c>
      <c r="S8" s="622"/>
      <c r="T8" s="622"/>
      <c r="U8" s="622"/>
      <c r="V8" s="622"/>
      <c r="W8" s="622"/>
      <c r="X8" s="622"/>
      <c r="Y8" s="623"/>
      <c r="Z8" s="659">
        <v>0</v>
      </c>
      <c r="AA8" s="659"/>
      <c r="AB8" s="659"/>
      <c r="AC8" s="659"/>
      <c r="AD8" s="660">
        <v>6564</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30785</v>
      </c>
      <c r="BH8" s="622"/>
      <c r="BI8" s="622"/>
      <c r="BJ8" s="622"/>
      <c r="BK8" s="622"/>
      <c r="BL8" s="622"/>
      <c r="BM8" s="622"/>
      <c r="BN8" s="623"/>
      <c r="BO8" s="659">
        <v>1.6</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4281833</v>
      </c>
      <c r="CS8" s="622"/>
      <c r="CT8" s="622"/>
      <c r="CU8" s="622"/>
      <c r="CV8" s="622"/>
      <c r="CW8" s="622"/>
      <c r="CX8" s="622"/>
      <c r="CY8" s="623"/>
      <c r="CZ8" s="659">
        <v>27.1</v>
      </c>
      <c r="DA8" s="659"/>
      <c r="DB8" s="659"/>
      <c r="DC8" s="659"/>
      <c r="DD8" s="627">
        <v>85</v>
      </c>
      <c r="DE8" s="622"/>
      <c r="DF8" s="622"/>
      <c r="DG8" s="622"/>
      <c r="DH8" s="622"/>
      <c r="DI8" s="622"/>
      <c r="DJ8" s="622"/>
      <c r="DK8" s="622"/>
      <c r="DL8" s="622"/>
      <c r="DM8" s="622"/>
      <c r="DN8" s="622"/>
      <c r="DO8" s="622"/>
      <c r="DP8" s="623"/>
      <c r="DQ8" s="627">
        <v>1964600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7401</v>
      </c>
      <c r="S9" s="622"/>
      <c r="T9" s="622"/>
      <c r="U9" s="622"/>
      <c r="V9" s="622"/>
      <c r="W9" s="622"/>
      <c r="X9" s="622"/>
      <c r="Y9" s="623"/>
      <c r="Z9" s="659">
        <v>0</v>
      </c>
      <c r="AA9" s="659"/>
      <c r="AB9" s="659"/>
      <c r="AC9" s="659"/>
      <c r="AD9" s="660">
        <v>7401</v>
      </c>
      <c r="AE9" s="660"/>
      <c r="AF9" s="660"/>
      <c r="AG9" s="660"/>
      <c r="AH9" s="660"/>
      <c r="AI9" s="660"/>
      <c r="AJ9" s="660"/>
      <c r="AK9" s="660"/>
      <c r="AL9" s="624">
        <v>0.1</v>
      </c>
      <c r="AM9" s="625"/>
      <c r="AN9" s="625"/>
      <c r="AO9" s="661"/>
      <c r="AP9" s="618" t="s">
        <v>231</v>
      </c>
      <c r="AQ9" s="619"/>
      <c r="AR9" s="619"/>
      <c r="AS9" s="619"/>
      <c r="AT9" s="619"/>
      <c r="AU9" s="619"/>
      <c r="AV9" s="619"/>
      <c r="AW9" s="619"/>
      <c r="AX9" s="619"/>
      <c r="AY9" s="619"/>
      <c r="AZ9" s="619"/>
      <c r="BA9" s="619"/>
      <c r="BB9" s="619"/>
      <c r="BC9" s="619"/>
      <c r="BD9" s="619"/>
      <c r="BE9" s="619"/>
      <c r="BF9" s="620"/>
      <c r="BG9" s="621">
        <v>622637</v>
      </c>
      <c r="BH9" s="622"/>
      <c r="BI9" s="622"/>
      <c r="BJ9" s="622"/>
      <c r="BK9" s="622"/>
      <c r="BL9" s="622"/>
      <c r="BM9" s="622"/>
      <c r="BN9" s="623"/>
      <c r="BO9" s="659">
        <v>32.1</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1783915</v>
      </c>
      <c r="CS9" s="622"/>
      <c r="CT9" s="622"/>
      <c r="CU9" s="622"/>
      <c r="CV9" s="622"/>
      <c r="CW9" s="622"/>
      <c r="CX9" s="622"/>
      <c r="CY9" s="623"/>
      <c r="CZ9" s="659">
        <v>11.3</v>
      </c>
      <c r="DA9" s="659"/>
      <c r="DB9" s="659"/>
      <c r="DC9" s="659"/>
      <c r="DD9" s="627">
        <v>8806</v>
      </c>
      <c r="DE9" s="622"/>
      <c r="DF9" s="622"/>
      <c r="DG9" s="622"/>
      <c r="DH9" s="622"/>
      <c r="DI9" s="622"/>
      <c r="DJ9" s="622"/>
      <c r="DK9" s="622"/>
      <c r="DL9" s="622"/>
      <c r="DM9" s="622"/>
      <c r="DN9" s="622"/>
      <c r="DO9" s="622"/>
      <c r="DP9" s="623"/>
      <c r="DQ9" s="627">
        <v>933743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48086</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10367</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206</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440440</v>
      </c>
      <c r="S11" s="622"/>
      <c r="T11" s="622"/>
      <c r="U11" s="622"/>
      <c r="V11" s="622"/>
      <c r="W11" s="622"/>
      <c r="X11" s="622"/>
      <c r="Y11" s="623"/>
      <c r="Z11" s="624">
        <v>2.7</v>
      </c>
      <c r="AA11" s="625"/>
      <c r="AB11" s="625"/>
      <c r="AC11" s="626"/>
      <c r="AD11" s="627">
        <v>440440</v>
      </c>
      <c r="AE11" s="622"/>
      <c r="AF11" s="622"/>
      <c r="AG11" s="622"/>
      <c r="AH11" s="622"/>
      <c r="AI11" s="622"/>
      <c r="AJ11" s="622"/>
      <c r="AK11" s="623"/>
      <c r="AL11" s="624">
        <v>6.8</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55056</v>
      </c>
      <c r="BH11" s="622"/>
      <c r="BI11" s="622"/>
      <c r="BJ11" s="622"/>
      <c r="BK11" s="622"/>
      <c r="BL11" s="622"/>
      <c r="BM11" s="622"/>
      <c r="BN11" s="623"/>
      <c r="BO11" s="659">
        <v>2.8</v>
      </c>
      <c r="BP11" s="659"/>
      <c r="BQ11" s="659"/>
      <c r="BR11" s="659"/>
      <c r="BS11" s="660">
        <v>15730</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577531</v>
      </c>
      <c r="CS11" s="622"/>
      <c r="CT11" s="622"/>
      <c r="CU11" s="622"/>
      <c r="CV11" s="622"/>
      <c r="CW11" s="622"/>
      <c r="CX11" s="622"/>
      <c r="CY11" s="623"/>
      <c r="CZ11" s="659">
        <v>3.7</v>
      </c>
      <c r="DA11" s="659"/>
      <c r="DB11" s="659"/>
      <c r="DC11" s="659"/>
      <c r="DD11" s="627">
        <v>180465</v>
      </c>
      <c r="DE11" s="622"/>
      <c r="DF11" s="622"/>
      <c r="DG11" s="622"/>
      <c r="DH11" s="622"/>
      <c r="DI11" s="622"/>
      <c r="DJ11" s="622"/>
      <c r="DK11" s="622"/>
      <c r="DL11" s="622"/>
      <c r="DM11" s="622"/>
      <c r="DN11" s="622"/>
      <c r="DO11" s="622"/>
      <c r="DP11" s="623"/>
      <c r="DQ11" s="627">
        <v>247041</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v>34921</v>
      </c>
      <c r="S12" s="622"/>
      <c r="T12" s="622"/>
      <c r="U12" s="622"/>
      <c r="V12" s="622"/>
      <c r="W12" s="622"/>
      <c r="X12" s="622"/>
      <c r="Y12" s="623"/>
      <c r="Z12" s="659">
        <v>0.2</v>
      </c>
      <c r="AA12" s="659"/>
      <c r="AB12" s="659"/>
      <c r="AC12" s="659"/>
      <c r="AD12" s="660">
        <v>34921</v>
      </c>
      <c r="AE12" s="660"/>
      <c r="AF12" s="660"/>
      <c r="AG12" s="660"/>
      <c r="AH12" s="660"/>
      <c r="AI12" s="660"/>
      <c r="AJ12" s="660"/>
      <c r="AK12" s="660"/>
      <c r="AL12" s="624">
        <v>0.5</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941736</v>
      </c>
      <c r="BH12" s="622"/>
      <c r="BI12" s="622"/>
      <c r="BJ12" s="622"/>
      <c r="BK12" s="622"/>
      <c r="BL12" s="622"/>
      <c r="BM12" s="622"/>
      <c r="BN12" s="623"/>
      <c r="BO12" s="659">
        <v>48.6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240678</v>
      </c>
      <c r="CS12" s="622"/>
      <c r="CT12" s="622"/>
      <c r="CU12" s="622"/>
      <c r="CV12" s="622"/>
      <c r="CW12" s="622"/>
      <c r="CX12" s="622"/>
      <c r="CY12" s="623"/>
      <c r="CZ12" s="659">
        <v>1.5</v>
      </c>
      <c r="DA12" s="659"/>
      <c r="DB12" s="659"/>
      <c r="DC12" s="659"/>
      <c r="DD12" s="627">
        <v>18404</v>
      </c>
      <c r="DE12" s="622"/>
      <c r="DF12" s="622"/>
      <c r="DG12" s="622"/>
      <c r="DH12" s="622"/>
      <c r="DI12" s="622"/>
      <c r="DJ12" s="622"/>
      <c r="DK12" s="622"/>
      <c r="DL12" s="622"/>
      <c r="DM12" s="622"/>
      <c r="DN12" s="622"/>
      <c r="DO12" s="622"/>
      <c r="DP12" s="623"/>
      <c r="DQ12" s="627">
        <v>170225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937644</v>
      </c>
      <c r="BH13" s="622"/>
      <c r="BI13" s="622"/>
      <c r="BJ13" s="622"/>
      <c r="BK13" s="622"/>
      <c r="BL13" s="622"/>
      <c r="BM13" s="622"/>
      <c r="BN13" s="623"/>
      <c r="BO13" s="659">
        <v>48.3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886347</v>
      </c>
      <c r="CS13" s="622"/>
      <c r="CT13" s="622"/>
      <c r="CU13" s="622"/>
      <c r="CV13" s="622"/>
      <c r="CW13" s="622"/>
      <c r="CX13" s="622"/>
      <c r="CY13" s="623"/>
      <c r="CZ13" s="659">
        <v>5.6</v>
      </c>
      <c r="DA13" s="659"/>
      <c r="DB13" s="659"/>
      <c r="DC13" s="659"/>
      <c r="DD13" s="627">
        <v>365665</v>
      </c>
      <c r="DE13" s="622"/>
      <c r="DF13" s="622"/>
      <c r="DG13" s="622"/>
      <c r="DH13" s="622"/>
      <c r="DI13" s="622"/>
      <c r="DJ13" s="622"/>
      <c r="DK13" s="622"/>
      <c r="DL13" s="622"/>
      <c r="DM13" s="622"/>
      <c r="DN13" s="622"/>
      <c r="DO13" s="622"/>
      <c r="DP13" s="623"/>
      <c r="DQ13" s="627">
        <v>428870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708</v>
      </c>
      <c r="S14" s="622"/>
      <c r="T14" s="622"/>
      <c r="U14" s="622"/>
      <c r="V14" s="622"/>
      <c r="W14" s="622"/>
      <c r="X14" s="622"/>
      <c r="Y14" s="623"/>
      <c r="Z14" s="659">
        <v>0</v>
      </c>
      <c r="AA14" s="659"/>
      <c r="AB14" s="659"/>
      <c r="AC14" s="659"/>
      <c r="AD14" s="660">
        <v>708</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82773</v>
      </c>
      <c r="BH14" s="622"/>
      <c r="BI14" s="622"/>
      <c r="BJ14" s="622"/>
      <c r="BK14" s="622"/>
      <c r="BL14" s="622"/>
      <c r="BM14" s="622"/>
      <c r="BN14" s="623"/>
      <c r="BO14" s="659">
        <v>4.3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386781</v>
      </c>
      <c r="CS14" s="622"/>
      <c r="CT14" s="622"/>
      <c r="CU14" s="622"/>
      <c r="CV14" s="622"/>
      <c r="CW14" s="622"/>
      <c r="CX14" s="622"/>
      <c r="CY14" s="623"/>
      <c r="CZ14" s="659">
        <v>2.4</v>
      </c>
      <c r="DA14" s="659"/>
      <c r="DB14" s="659"/>
      <c r="DC14" s="659"/>
      <c r="DD14" s="627">
        <v>23695</v>
      </c>
      <c r="DE14" s="622"/>
      <c r="DF14" s="622"/>
      <c r="DG14" s="622"/>
      <c r="DH14" s="622"/>
      <c r="DI14" s="622"/>
      <c r="DJ14" s="622"/>
      <c r="DK14" s="622"/>
      <c r="DL14" s="622"/>
      <c r="DM14" s="622"/>
      <c r="DN14" s="622"/>
      <c r="DO14" s="622"/>
      <c r="DP14" s="623"/>
      <c r="DQ14" s="627">
        <v>345551</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155386</v>
      </c>
      <c r="BH15" s="622"/>
      <c r="BI15" s="622"/>
      <c r="BJ15" s="622"/>
      <c r="BK15" s="622"/>
      <c r="BL15" s="622"/>
      <c r="BM15" s="622"/>
      <c r="BN15" s="623"/>
      <c r="BO15" s="659">
        <v>8</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1221568</v>
      </c>
      <c r="CS15" s="622"/>
      <c r="CT15" s="622"/>
      <c r="CU15" s="622"/>
      <c r="CV15" s="622"/>
      <c r="CW15" s="622"/>
      <c r="CX15" s="622"/>
      <c r="CY15" s="623"/>
      <c r="CZ15" s="659">
        <v>7.7</v>
      </c>
      <c r="DA15" s="659"/>
      <c r="DB15" s="659"/>
      <c r="DC15" s="659"/>
      <c r="DD15" s="627">
        <v>300336</v>
      </c>
      <c r="DE15" s="622"/>
      <c r="DF15" s="622"/>
      <c r="DG15" s="622"/>
      <c r="DH15" s="622"/>
      <c r="DI15" s="622"/>
      <c r="DJ15" s="622"/>
      <c r="DK15" s="622"/>
      <c r="DL15" s="622"/>
      <c r="DM15" s="622"/>
      <c r="DN15" s="622"/>
      <c r="DO15" s="622"/>
      <c r="DP15" s="623"/>
      <c r="DQ15" s="627">
        <v>748375</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9788</v>
      </c>
      <c r="S16" s="622"/>
      <c r="T16" s="622"/>
      <c r="U16" s="622"/>
      <c r="V16" s="622"/>
      <c r="W16" s="622"/>
      <c r="X16" s="622"/>
      <c r="Y16" s="623"/>
      <c r="Z16" s="659">
        <v>0.1</v>
      </c>
      <c r="AA16" s="659"/>
      <c r="AB16" s="659"/>
      <c r="AC16" s="659"/>
      <c r="AD16" s="660">
        <v>9788</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176094</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66557</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37652</v>
      </c>
      <c r="S17" s="622"/>
      <c r="T17" s="622"/>
      <c r="U17" s="622"/>
      <c r="V17" s="622"/>
      <c r="W17" s="622"/>
      <c r="X17" s="622"/>
      <c r="Y17" s="623"/>
      <c r="Z17" s="659">
        <v>0.2</v>
      </c>
      <c r="AA17" s="659"/>
      <c r="AB17" s="659"/>
      <c r="AC17" s="659"/>
      <c r="AD17" s="660">
        <v>37652</v>
      </c>
      <c r="AE17" s="660"/>
      <c r="AF17" s="660"/>
      <c r="AG17" s="660"/>
      <c r="AH17" s="660"/>
      <c r="AI17" s="660"/>
      <c r="AJ17" s="660"/>
      <c r="AK17" s="660"/>
      <c r="AL17" s="624">
        <v>0.6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1598046</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1557479</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13132</v>
      </c>
      <c r="S18" s="622"/>
      <c r="T18" s="622"/>
      <c r="U18" s="622"/>
      <c r="V18" s="622"/>
      <c r="W18" s="622"/>
      <c r="X18" s="622"/>
      <c r="Y18" s="623"/>
      <c r="Z18" s="659">
        <v>0.1</v>
      </c>
      <c r="AA18" s="659"/>
      <c r="AB18" s="659"/>
      <c r="AC18" s="659"/>
      <c r="AD18" s="660">
        <v>13132</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v>129003</v>
      </c>
      <c r="CS18" s="622"/>
      <c r="CT18" s="622"/>
      <c r="CU18" s="622"/>
      <c r="CV18" s="622"/>
      <c r="CW18" s="622"/>
      <c r="CX18" s="622"/>
      <c r="CY18" s="623"/>
      <c r="CZ18" s="659">
        <v>0.8</v>
      </c>
      <c r="DA18" s="659"/>
      <c r="DB18" s="659"/>
      <c r="DC18" s="659"/>
      <c r="DD18" s="627">
        <v>129003</v>
      </c>
      <c r="DE18" s="622"/>
      <c r="DF18" s="622"/>
      <c r="DG18" s="622"/>
      <c r="DH18" s="622"/>
      <c r="DI18" s="622"/>
      <c r="DJ18" s="622"/>
      <c r="DK18" s="622"/>
      <c r="DL18" s="622"/>
      <c r="DM18" s="622"/>
      <c r="DN18" s="622"/>
      <c r="DO18" s="622"/>
      <c r="DP18" s="623"/>
      <c r="DQ18" s="627">
        <v>129003</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12129</v>
      </c>
      <c r="S19" s="622"/>
      <c r="T19" s="622"/>
      <c r="U19" s="622"/>
      <c r="V19" s="622"/>
      <c r="W19" s="622"/>
      <c r="X19" s="622"/>
      <c r="Y19" s="623"/>
      <c r="Z19" s="659">
        <v>0.1</v>
      </c>
      <c r="AA19" s="659"/>
      <c r="AB19" s="659"/>
      <c r="AC19" s="659"/>
      <c r="AD19" s="660">
        <v>12129</v>
      </c>
      <c r="AE19" s="660"/>
      <c r="AF19" s="660"/>
      <c r="AG19" s="660"/>
      <c r="AH19" s="660"/>
      <c r="AI19" s="660"/>
      <c r="AJ19" s="660"/>
      <c r="AK19" s="660"/>
      <c r="AL19" s="624">
        <v>0.2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3111</v>
      </c>
      <c r="BH19" s="622"/>
      <c r="BI19" s="622"/>
      <c r="BJ19" s="622"/>
      <c r="BK19" s="622"/>
      <c r="BL19" s="622"/>
      <c r="BM19" s="622"/>
      <c r="BN19" s="623"/>
      <c r="BO19" s="659">
        <v>0.2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1003</v>
      </c>
      <c r="S20" s="622"/>
      <c r="T20" s="622"/>
      <c r="U20" s="622"/>
      <c r="V20" s="622"/>
      <c r="W20" s="622"/>
      <c r="X20" s="622"/>
      <c r="Y20" s="623"/>
      <c r="Z20" s="659">
        <v>0</v>
      </c>
      <c r="AA20" s="659"/>
      <c r="AB20" s="659"/>
      <c r="AC20" s="659"/>
      <c r="AD20" s="660">
        <v>1003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3111</v>
      </c>
      <c r="BH20" s="622"/>
      <c r="BI20" s="622"/>
      <c r="BJ20" s="622"/>
      <c r="BK20" s="622"/>
      <c r="BL20" s="622"/>
      <c r="BM20" s="622"/>
      <c r="BN20" s="623"/>
      <c r="BO20" s="659">
        <v>0.2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15800730</v>
      </c>
      <c r="CS20" s="622"/>
      <c r="CT20" s="622"/>
      <c r="CU20" s="622"/>
      <c r="CV20" s="622"/>
      <c r="CW20" s="622"/>
      <c r="CX20" s="622"/>
      <c r="CY20" s="623"/>
      <c r="CZ20" s="659">
        <v>100</v>
      </c>
      <c r="DA20" s="659"/>
      <c r="DB20" s="659"/>
      <c r="DC20" s="659"/>
      <c r="DD20" s="627">
        <v>1028371</v>
      </c>
      <c r="DE20" s="622"/>
      <c r="DF20" s="622"/>
      <c r="DG20" s="622"/>
      <c r="DH20" s="622"/>
      <c r="DI20" s="622"/>
      <c r="DJ20" s="622"/>
      <c r="DK20" s="622"/>
      <c r="DL20" s="622"/>
      <c r="DM20" s="622"/>
      <c r="DN20" s="622"/>
      <c r="DO20" s="622"/>
      <c r="DP20" s="623"/>
      <c r="DQ20" s="627">
        <v>8637561</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5031547</v>
      </c>
      <c r="S21" s="622"/>
      <c r="T21" s="622"/>
      <c r="U21" s="622"/>
      <c r="V21" s="622"/>
      <c r="W21" s="622"/>
      <c r="X21" s="622"/>
      <c r="Y21" s="623"/>
      <c r="Z21" s="659">
        <v>31.1</v>
      </c>
      <c r="AA21" s="659"/>
      <c r="AB21" s="659"/>
      <c r="AC21" s="659"/>
      <c r="AD21" s="660">
        <v>3840793</v>
      </c>
      <c r="AE21" s="660"/>
      <c r="AF21" s="660"/>
      <c r="AG21" s="660"/>
      <c r="AH21" s="660"/>
      <c r="AI21" s="660"/>
      <c r="AJ21" s="660"/>
      <c r="AK21" s="660"/>
      <c r="AL21" s="624">
        <v>59.2</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3111</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3840793</v>
      </c>
      <c r="S22" s="622"/>
      <c r="T22" s="622"/>
      <c r="U22" s="622"/>
      <c r="V22" s="622"/>
      <c r="W22" s="622"/>
      <c r="X22" s="622"/>
      <c r="Y22" s="623"/>
      <c r="Z22" s="659">
        <v>23.7</v>
      </c>
      <c r="AA22" s="659"/>
      <c r="AB22" s="659"/>
      <c r="AC22" s="659"/>
      <c r="AD22" s="660">
        <v>3840793</v>
      </c>
      <c r="AE22" s="660"/>
      <c r="AF22" s="660"/>
      <c r="AG22" s="660"/>
      <c r="AH22" s="660"/>
      <c r="AI22" s="660"/>
      <c r="AJ22" s="660"/>
      <c r="AK22" s="660"/>
      <c r="AL22" s="624">
        <v>59.2</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1190754</v>
      </c>
      <c r="S23" s="622"/>
      <c r="T23" s="622"/>
      <c r="U23" s="622"/>
      <c r="V23" s="622"/>
      <c r="W23" s="622"/>
      <c r="X23" s="622"/>
      <c r="Y23" s="623"/>
      <c r="Z23" s="659">
        <v>7.4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6035844</v>
      </c>
      <c r="CS24" s="674"/>
      <c r="CT24" s="674"/>
      <c r="CU24" s="674"/>
      <c r="CV24" s="674"/>
      <c r="CW24" s="674"/>
      <c r="CX24" s="674"/>
      <c r="CY24" s="702"/>
      <c r="CZ24" s="703">
        <v>38.200000000000003</v>
      </c>
      <c r="DA24" s="685"/>
      <c r="DB24" s="685"/>
      <c r="DC24" s="705"/>
      <c r="DD24" s="701">
        <v>3791780</v>
      </c>
      <c r="DE24" s="674"/>
      <c r="DF24" s="674"/>
      <c r="DG24" s="674"/>
      <c r="DH24" s="674"/>
      <c r="DI24" s="674"/>
      <c r="DJ24" s="674"/>
      <c r="DK24" s="702"/>
      <c r="DL24" s="701">
        <v>3562390</v>
      </c>
      <c r="DM24" s="674"/>
      <c r="DN24" s="674"/>
      <c r="DO24" s="674"/>
      <c r="DP24" s="674"/>
      <c r="DQ24" s="674"/>
      <c r="DR24" s="674"/>
      <c r="DS24" s="674"/>
      <c r="DT24" s="674"/>
      <c r="DU24" s="674"/>
      <c r="DV24" s="702"/>
      <c r="DW24" s="703">
        <v>54.6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7642102</v>
      </c>
      <c r="S25" s="622"/>
      <c r="T25" s="622"/>
      <c r="U25" s="622"/>
      <c r="V25" s="622"/>
      <c r="W25" s="622"/>
      <c r="X25" s="622"/>
      <c r="Y25" s="623"/>
      <c r="Z25" s="659">
        <v>47.2</v>
      </c>
      <c r="AA25" s="659"/>
      <c r="AB25" s="659"/>
      <c r="AC25" s="659"/>
      <c r="AD25" s="660">
        <v>6451348</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1924972</v>
      </c>
      <c r="CS25" s="634"/>
      <c r="CT25" s="634"/>
      <c r="CU25" s="634"/>
      <c r="CV25" s="634"/>
      <c r="CW25" s="634"/>
      <c r="CX25" s="634"/>
      <c r="CY25" s="635"/>
      <c r="CZ25" s="624">
        <v>12.2</v>
      </c>
      <c r="DA25" s="636"/>
      <c r="DB25" s="636"/>
      <c r="DC25" s="637"/>
      <c r="DD25" s="627">
        <v>1608785</v>
      </c>
      <c r="DE25" s="634"/>
      <c r="DF25" s="634"/>
      <c r="DG25" s="634"/>
      <c r="DH25" s="634"/>
      <c r="DI25" s="634"/>
      <c r="DJ25" s="634"/>
      <c r="DK25" s="635"/>
      <c r="DL25" s="627">
        <v>1404210</v>
      </c>
      <c r="DM25" s="634"/>
      <c r="DN25" s="634"/>
      <c r="DO25" s="634"/>
      <c r="DP25" s="634"/>
      <c r="DQ25" s="634"/>
      <c r="DR25" s="634"/>
      <c r="DS25" s="634"/>
      <c r="DT25" s="634"/>
      <c r="DU25" s="634"/>
      <c r="DV25" s="635"/>
      <c r="DW25" s="624">
        <v>21.5</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2152</v>
      </c>
      <c r="S26" s="622"/>
      <c r="T26" s="622"/>
      <c r="U26" s="622"/>
      <c r="V26" s="622"/>
      <c r="W26" s="622"/>
      <c r="X26" s="622"/>
      <c r="Y26" s="623"/>
      <c r="Z26" s="659">
        <v>0</v>
      </c>
      <c r="AA26" s="659"/>
      <c r="AB26" s="659"/>
      <c r="AC26" s="659"/>
      <c r="AD26" s="660">
        <v>2152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1084754</v>
      </c>
      <c r="CS26" s="622"/>
      <c r="CT26" s="622"/>
      <c r="CU26" s="622"/>
      <c r="CV26" s="622"/>
      <c r="CW26" s="622"/>
      <c r="CX26" s="622"/>
      <c r="CY26" s="623"/>
      <c r="CZ26" s="624">
        <v>6.9</v>
      </c>
      <c r="DA26" s="636"/>
      <c r="DB26" s="636"/>
      <c r="DC26" s="637"/>
      <c r="DD26" s="627">
        <v>974191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185624</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1939570</v>
      </c>
      <c r="BH27" s="622"/>
      <c r="BI27" s="622"/>
      <c r="BJ27" s="622"/>
      <c r="BK27" s="622"/>
      <c r="BL27" s="622"/>
      <c r="BM27" s="622"/>
      <c r="BN27" s="623"/>
      <c r="BO27" s="659">
        <v>100</v>
      </c>
      <c r="BP27" s="659"/>
      <c r="BQ27" s="659"/>
      <c r="BR27" s="659"/>
      <c r="BS27" s="660">
        <v>15730</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2512826</v>
      </c>
      <c r="CS27" s="634"/>
      <c r="CT27" s="634"/>
      <c r="CU27" s="634"/>
      <c r="CV27" s="634"/>
      <c r="CW27" s="634"/>
      <c r="CX27" s="634"/>
      <c r="CY27" s="635"/>
      <c r="CZ27" s="624">
        <v>15.9</v>
      </c>
      <c r="DA27" s="636"/>
      <c r="DB27" s="636"/>
      <c r="DC27" s="637"/>
      <c r="DD27" s="627">
        <v>625516</v>
      </c>
      <c r="DE27" s="634"/>
      <c r="DF27" s="634"/>
      <c r="DG27" s="634"/>
      <c r="DH27" s="634"/>
      <c r="DI27" s="634"/>
      <c r="DJ27" s="634"/>
      <c r="DK27" s="635"/>
      <c r="DL27" s="627">
        <v>600701</v>
      </c>
      <c r="DM27" s="634"/>
      <c r="DN27" s="634"/>
      <c r="DO27" s="634"/>
      <c r="DP27" s="634"/>
      <c r="DQ27" s="634"/>
      <c r="DR27" s="634"/>
      <c r="DS27" s="634"/>
      <c r="DT27" s="634"/>
      <c r="DU27" s="634"/>
      <c r="DV27" s="635"/>
      <c r="DW27" s="624">
        <v>9.1999999999999993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105144</v>
      </c>
      <c r="S28" s="622"/>
      <c r="T28" s="622"/>
      <c r="U28" s="622"/>
      <c r="V28" s="622"/>
      <c r="W28" s="622"/>
      <c r="X28" s="622"/>
      <c r="Y28" s="623"/>
      <c r="Z28" s="659">
        <v>0.6</v>
      </c>
      <c r="AA28" s="659"/>
      <c r="AB28" s="659"/>
      <c r="AC28" s="659"/>
      <c r="AD28" s="660">
        <v>22436</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1598046</v>
      </c>
      <c r="CS28" s="622"/>
      <c r="CT28" s="622"/>
      <c r="CU28" s="622"/>
      <c r="CV28" s="622"/>
      <c r="CW28" s="622"/>
      <c r="CX28" s="622"/>
      <c r="CY28" s="623"/>
      <c r="CZ28" s="624">
        <v>10.1</v>
      </c>
      <c r="DA28" s="636"/>
      <c r="DB28" s="636"/>
      <c r="DC28" s="637"/>
      <c r="DD28" s="627">
        <v>1557479</v>
      </c>
      <c r="DE28" s="622"/>
      <c r="DF28" s="622"/>
      <c r="DG28" s="622"/>
      <c r="DH28" s="622"/>
      <c r="DI28" s="622"/>
      <c r="DJ28" s="622"/>
      <c r="DK28" s="623"/>
      <c r="DL28" s="627">
        <v>1557479</v>
      </c>
      <c r="DM28" s="622"/>
      <c r="DN28" s="622"/>
      <c r="DO28" s="622"/>
      <c r="DP28" s="622"/>
      <c r="DQ28" s="622"/>
      <c r="DR28" s="622"/>
      <c r="DS28" s="622"/>
      <c r="DT28" s="622"/>
      <c r="DU28" s="622"/>
      <c r="DV28" s="623"/>
      <c r="DW28" s="624">
        <v>23.9</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40400</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1598046</v>
      </c>
      <c r="CS29" s="634"/>
      <c r="CT29" s="634"/>
      <c r="CU29" s="634"/>
      <c r="CV29" s="634"/>
      <c r="CW29" s="634"/>
      <c r="CX29" s="634"/>
      <c r="CY29" s="635"/>
      <c r="CZ29" s="624">
        <v>10.1</v>
      </c>
      <c r="DA29" s="636"/>
      <c r="DB29" s="636"/>
      <c r="DC29" s="637"/>
      <c r="DD29" s="627">
        <v>1557479</v>
      </c>
      <c r="DE29" s="634"/>
      <c r="DF29" s="634"/>
      <c r="DG29" s="634"/>
      <c r="DH29" s="634"/>
      <c r="DI29" s="634"/>
      <c r="DJ29" s="634"/>
      <c r="DK29" s="635"/>
      <c r="DL29" s="627">
        <v>1557479</v>
      </c>
      <c r="DM29" s="634"/>
      <c r="DN29" s="634"/>
      <c r="DO29" s="634"/>
      <c r="DP29" s="634"/>
      <c r="DQ29" s="634"/>
      <c r="DR29" s="634"/>
      <c r="DS29" s="634"/>
      <c r="DT29" s="634"/>
      <c r="DU29" s="634"/>
      <c r="DV29" s="635"/>
      <c r="DW29" s="624">
        <v>23.9</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1851594</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1560935</v>
      </c>
      <c r="CS30" s="622"/>
      <c r="CT30" s="622"/>
      <c r="CU30" s="622"/>
      <c r="CV30" s="622"/>
      <c r="CW30" s="622"/>
      <c r="CX30" s="622"/>
      <c r="CY30" s="623"/>
      <c r="CZ30" s="624">
        <v>9.9</v>
      </c>
      <c r="DA30" s="636"/>
      <c r="DB30" s="636"/>
      <c r="DC30" s="637"/>
      <c r="DD30" s="627">
        <v>1520763</v>
      </c>
      <c r="DE30" s="622"/>
      <c r="DF30" s="622"/>
      <c r="DG30" s="622"/>
      <c r="DH30" s="622"/>
      <c r="DI30" s="622"/>
      <c r="DJ30" s="622"/>
      <c r="DK30" s="623"/>
      <c r="DL30" s="627">
        <v>1520763</v>
      </c>
      <c r="DM30" s="622"/>
      <c r="DN30" s="622"/>
      <c r="DO30" s="622"/>
      <c r="DP30" s="622"/>
      <c r="DQ30" s="622"/>
      <c r="DR30" s="622"/>
      <c r="DS30" s="622"/>
      <c r="DT30" s="622"/>
      <c r="DU30" s="622"/>
      <c r="DV30" s="623"/>
      <c r="DW30" s="624">
        <v>23.3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18"/>
      <c r="AV31" s="218"/>
      <c r="AW31" s="218"/>
      <c r="AX31" s="676" t="s">
        <v>178</v>
      </c>
      <c r="AY31" s="677"/>
      <c r="AZ31" s="677"/>
      <c r="BA31" s="677"/>
      <c r="BB31" s="677"/>
      <c r="BC31" s="677"/>
      <c r="BD31" s="677"/>
      <c r="BE31" s="677"/>
      <c r="BF31" s="678"/>
      <c r="BG31" s="683">
        <v>99</v>
      </c>
      <c r="BH31" s="684"/>
      <c r="BI31" s="684"/>
      <c r="BJ31" s="684"/>
      <c r="BK31" s="684"/>
      <c r="BL31" s="684"/>
      <c r="BM31" s="685">
        <v>97.5</v>
      </c>
      <c r="BN31" s="684"/>
      <c r="BO31" s="684"/>
      <c r="BP31" s="684"/>
      <c r="BQ31" s="686"/>
      <c r="BR31" s="683">
        <v>99.1</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37111</v>
      </c>
      <c r="CS31" s="634"/>
      <c r="CT31" s="634"/>
      <c r="CU31" s="634"/>
      <c r="CV31" s="634"/>
      <c r="CW31" s="634"/>
      <c r="CX31" s="634"/>
      <c r="CY31" s="635"/>
      <c r="CZ31" s="624">
        <v>0.2</v>
      </c>
      <c r="DA31" s="636"/>
      <c r="DB31" s="636"/>
      <c r="DC31" s="637"/>
      <c r="DD31" s="627">
        <v>36716</v>
      </c>
      <c r="DE31" s="634"/>
      <c r="DF31" s="634"/>
      <c r="DG31" s="634"/>
      <c r="DH31" s="634"/>
      <c r="DI31" s="634"/>
      <c r="DJ31" s="634"/>
      <c r="DK31" s="635"/>
      <c r="DL31" s="627">
        <v>36716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1073086</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303</v>
      </c>
      <c r="AX32" s="618" t="s">
        <v>304</v>
      </c>
      <c r="AY32" s="619"/>
      <c r="AZ32" s="619"/>
      <c r="BA32" s="619"/>
      <c r="BB32" s="619"/>
      <c r="BC32" s="619"/>
      <c r="BD32" s="619"/>
      <c r="BE32" s="619"/>
      <c r="BF32" s="620"/>
      <c r="BG32" s="692">
        <v>98.8</v>
      </c>
      <c r="BH32" s="634"/>
      <c r="BI32" s="634"/>
      <c r="BJ32" s="634"/>
      <c r="BK32" s="634"/>
      <c r="BL32" s="634"/>
      <c r="BM32" s="625">
        <v>97.3</v>
      </c>
      <c r="BN32" s="634"/>
      <c r="BO32" s="634"/>
      <c r="BP32" s="634"/>
      <c r="BQ32" s="657"/>
      <c r="BR32" s="692">
        <v>99</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215231</v>
      </c>
      <c r="S33" s="622"/>
      <c r="T33" s="622"/>
      <c r="U33" s="622"/>
      <c r="V33" s="622"/>
      <c r="W33" s="622"/>
      <c r="X33" s="622"/>
      <c r="Y33" s="623"/>
      <c r="Z33" s="659">
        <v>1.3</v>
      </c>
      <c r="AA33" s="659"/>
      <c r="AB33" s="659"/>
      <c r="AC33" s="659"/>
      <c r="AD33" s="660">
        <v>5906</v>
      </c>
      <c r="AE33" s="660"/>
      <c r="AF33" s="660"/>
      <c r="AG33" s="660"/>
      <c r="AH33" s="660"/>
      <c r="AI33" s="660"/>
      <c r="AJ33" s="660"/>
      <c r="AK33" s="660"/>
      <c r="AL33" s="624">
        <v>0.1</v>
      </c>
      <c r="AM33" s="625"/>
      <c r="AN33" s="625"/>
      <c r="AO33" s="661"/>
      <c r="AP33" s="664"/>
      <c r="AQ33" s="665"/>
      <c r="AR33" s="665"/>
      <c r="AS33" s="665"/>
      <c r="AT33" s="691"/>
      <c r="AU33" s="219"/>
      <c r="AV33" s="219"/>
      <c r="AW33" s="219"/>
      <c r="AX33" s="602" t="s">
        <v>307</v>
      </c>
      <c r="AY33" s="603"/>
      <c r="AZ33" s="603"/>
      <c r="BA33" s="603"/>
      <c r="BB33" s="603"/>
      <c r="BC33" s="603"/>
      <c r="BD33" s="603"/>
      <c r="BE33" s="603"/>
      <c r="BF33" s="604"/>
      <c r="BG33" s="682">
        <v>99</v>
      </c>
      <c r="BH33" s="606"/>
      <c r="BI33" s="606"/>
      <c r="BJ33" s="606"/>
      <c r="BK33" s="606"/>
      <c r="BL33" s="606"/>
      <c r="BM33" s="652">
        <v>97.4</v>
      </c>
      <c r="BN33" s="606"/>
      <c r="BO33" s="606"/>
      <c r="BP33" s="606"/>
      <c r="BQ33" s="669"/>
      <c r="BR33" s="682">
        <v>99.1</v>
      </c>
      <c r="BS33" s="606"/>
      <c r="BT33" s="606"/>
      <c r="BU33" s="606"/>
      <c r="BV33" s="606"/>
      <c r="BW33" s="606"/>
      <c r="BX33" s="652">
        <v>97.4</v>
      </c>
      <c r="BY33" s="606"/>
      <c r="BZ33" s="606"/>
      <c r="CA33" s="606"/>
      <c r="CB33" s="669"/>
      <c r="CD33" s="618" t="s">
        <v>308</v>
      </c>
      <c r="CE33" s="619"/>
      <c r="CF33" s="619"/>
      <c r="CG33" s="619"/>
      <c r="CH33" s="619"/>
      <c r="CI33" s="619"/>
      <c r="CJ33" s="619"/>
      <c r="CK33" s="619"/>
      <c r="CL33" s="619"/>
      <c r="CM33" s="619"/>
      <c r="CN33" s="619"/>
      <c r="CO33" s="619"/>
      <c r="CP33" s="619"/>
      <c r="CQ33" s="620"/>
      <c r="CR33" s="621">
        <v>8560421</v>
      </c>
      <c r="CS33" s="634"/>
      <c r="CT33" s="634"/>
      <c r="CU33" s="634"/>
      <c r="CV33" s="634"/>
      <c r="CW33" s="634"/>
      <c r="CX33" s="634"/>
      <c r="CY33" s="635"/>
      <c r="CZ33" s="624">
        <v>54.2</v>
      </c>
      <c r="DA33" s="636"/>
      <c r="DB33" s="636"/>
      <c r="DC33" s="637"/>
      <c r="DD33" s="627">
        <v>4536531</v>
      </c>
      <c r="DE33" s="634"/>
      <c r="DF33" s="634"/>
      <c r="DG33" s="634"/>
      <c r="DH33" s="634"/>
      <c r="DI33" s="634"/>
      <c r="DJ33" s="634"/>
      <c r="DK33" s="635"/>
      <c r="DL33" s="627">
        <v>2547978</v>
      </c>
      <c r="DM33" s="634"/>
      <c r="DN33" s="634"/>
      <c r="DO33" s="634"/>
      <c r="DP33" s="634"/>
      <c r="DQ33" s="634"/>
      <c r="DR33" s="634"/>
      <c r="DS33" s="634"/>
      <c r="DT33" s="634"/>
      <c r="DU33" s="634"/>
      <c r="DV33" s="635"/>
      <c r="DW33" s="624">
        <v>39.1</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1466991</v>
      </c>
      <c r="S34" s="622"/>
      <c r="T34" s="622"/>
      <c r="U34" s="622"/>
      <c r="V34" s="622"/>
      <c r="W34" s="622"/>
      <c r="X34" s="622"/>
      <c r="Y34" s="623"/>
      <c r="Z34" s="659">
        <v>9.1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2155522</v>
      </c>
      <c r="CS34" s="622"/>
      <c r="CT34" s="622"/>
      <c r="CU34" s="622"/>
      <c r="CV34" s="622"/>
      <c r="CW34" s="622"/>
      <c r="CX34" s="622"/>
      <c r="CY34" s="623"/>
      <c r="CZ34" s="624">
        <v>13.6</v>
      </c>
      <c r="DA34" s="636"/>
      <c r="DB34" s="636"/>
      <c r="DC34" s="637"/>
      <c r="DD34" s="627">
        <v>886207</v>
      </c>
      <c r="DE34" s="622"/>
      <c r="DF34" s="622"/>
      <c r="DG34" s="622"/>
      <c r="DH34" s="622"/>
      <c r="DI34" s="622"/>
      <c r="DJ34" s="622"/>
      <c r="DK34" s="623"/>
      <c r="DL34" s="627">
        <v>658871</v>
      </c>
      <c r="DM34" s="622"/>
      <c r="DN34" s="622"/>
      <c r="DO34" s="622"/>
      <c r="DP34" s="622"/>
      <c r="DQ34" s="622"/>
      <c r="DR34" s="622"/>
      <c r="DS34" s="622"/>
      <c r="DT34" s="622"/>
      <c r="DU34" s="622"/>
      <c r="DV34" s="623"/>
      <c r="DW34" s="624">
        <v>10.1</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1295586</v>
      </c>
      <c r="S35" s="622"/>
      <c r="T35" s="622"/>
      <c r="U35" s="622"/>
      <c r="V35" s="622"/>
      <c r="W35" s="622"/>
      <c r="X35" s="622"/>
      <c r="Y35" s="623"/>
      <c r="Z35" s="659">
        <v>8</v>
      </c>
      <c r="AA35" s="659"/>
      <c r="AB35" s="659"/>
      <c r="AC35" s="659"/>
      <c r="AD35" s="660" t="s">
        <v>122</v>
      </c>
      <c r="AE35" s="660"/>
      <c r="AF35" s="660"/>
      <c r="AG35" s="660"/>
      <c r="AH35" s="660"/>
      <c r="AI35" s="660"/>
      <c r="AJ35" s="660"/>
      <c r="AK35" s="660"/>
      <c r="AL35" s="624" t="s">
        <v>122</v>
      </c>
      <c r="AM35" s="625"/>
      <c r="AN35" s="625"/>
      <c r="AO35" s="661"/>
      <c r="AP35" s="222"/>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73638</v>
      </c>
      <c r="CS35" s="634"/>
      <c r="CT35" s="634"/>
      <c r="CU35" s="634"/>
      <c r="CV35" s="634"/>
      <c r="CW35" s="634"/>
      <c r="CX35" s="634"/>
      <c r="CY35" s="635"/>
      <c r="CZ35" s="624">
        <v>0.5</v>
      </c>
      <c r="DA35" s="636"/>
      <c r="DB35" s="636"/>
      <c r="DC35" s="637"/>
      <c r="DD35" s="627">
        <v>56950</v>
      </c>
      <c r="DE35" s="634"/>
      <c r="DF35" s="634"/>
      <c r="DG35" s="634"/>
      <c r="DH35" s="634"/>
      <c r="DI35" s="634"/>
      <c r="DJ35" s="634"/>
      <c r="DK35" s="635"/>
      <c r="DL35" s="627">
        <v>56950</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822088</v>
      </c>
      <c r="S36" s="622"/>
      <c r="T36" s="622"/>
      <c r="U36" s="622"/>
      <c r="V36" s="622"/>
      <c r="W36" s="622"/>
      <c r="X36" s="622"/>
      <c r="Y36" s="623"/>
      <c r="Z36" s="659">
        <v>5.0999999999999996</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3">
        <v>1507184</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50557</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2640417</v>
      </c>
      <c r="CS36" s="622"/>
      <c r="CT36" s="622"/>
      <c r="CU36" s="622"/>
      <c r="CV36" s="622"/>
      <c r="CW36" s="622"/>
      <c r="CX36" s="622"/>
      <c r="CY36" s="623"/>
      <c r="CZ36" s="624">
        <v>16.7</v>
      </c>
      <c r="DA36" s="636"/>
      <c r="DB36" s="636"/>
      <c r="DC36" s="637"/>
      <c r="DD36" s="627">
        <v>1682448</v>
      </c>
      <c r="DE36" s="622"/>
      <c r="DF36" s="622"/>
      <c r="DG36" s="622"/>
      <c r="DH36" s="622"/>
      <c r="DI36" s="622"/>
      <c r="DJ36" s="622"/>
      <c r="DK36" s="623"/>
      <c r="DL36" s="627">
        <v>1053870</v>
      </c>
      <c r="DM36" s="622"/>
      <c r="DN36" s="622"/>
      <c r="DO36" s="622"/>
      <c r="DP36" s="622"/>
      <c r="DQ36" s="622"/>
      <c r="DR36" s="622"/>
      <c r="DS36" s="622"/>
      <c r="DT36" s="622"/>
      <c r="DU36" s="622"/>
      <c r="DV36" s="623"/>
      <c r="DW36" s="624">
        <v>16.2</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220888</v>
      </c>
      <c r="S37" s="622"/>
      <c r="T37" s="622"/>
      <c r="U37" s="622"/>
      <c r="V37" s="622"/>
      <c r="W37" s="622"/>
      <c r="X37" s="622"/>
      <c r="Y37" s="623"/>
      <c r="Z37" s="659">
        <v>1.4</v>
      </c>
      <c r="AA37" s="659"/>
      <c r="AB37" s="659"/>
      <c r="AC37" s="659"/>
      <c r="AD37" s="660">
        <v>1520</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248837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9871</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1269507</v>
      </c>
      <c r="CS37" s="634"/>
      <c r="CT37" s="634"/>
      <c r="CU37" s="634"/>
      <c r="CV37" s="634"/>
      <c r="CW37" s="634"/>
      <c r="CX37" s="634"/>
      <c r="CY37" s="635"/>
      <c r="CZ37" s="624">
        <v>8</v>
      </c>
      <c r="DA37" s="636"/>
      <c r="DB37" s="636"/>
      <c r="DC37" s="637"/>
      <c r="DD37" s="627">
        <v>610367</v>
      </c>
      <c r="DE37" s="634"/>
      <c r="DF37" s="634"/>
      <c r="DG37" s="634"/>
      <c r="DH37" s="634"/>
      <c r="DI37" s="634"/>
      <c r="DJ37" s="634"/>
      <c r="DK37" s="635"/>
      <c r="DL37" s="627">
        <v>543232</v>
      </c>
      <c r="DM37" s="634"/>
      <c r="DN37" s="634"/>
      <c r="DO37" s="634"/>
      <c r="DP37" s="634"/>
      <c r="DQ37" s="634"/>
      <c r="DR37" s="634"/>
      <c r="DS37" s="634"/>
      <c r="DT37" s="634"/>
      <c r="DU37" s="634"/>
      <c r="DV37" s="635"/>
      <c r="DW37" s="624">
        <v>8.3000000000000007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1273620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216056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2456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968630</v>
      </c>
      <c r="CS38" s="622"/>
      <c r="CT38" s="622"/>
      <c r="CU38" s="622"/>
      <c r="CV38" s="622"/>
      <c r="CW38" s="622"/>
      <c r="CX38" s="622"/>
      <c r="CY38" s="623"/>
      <c r="CZ38" s="624">
        <v>6.1</v>
      </c>
      <c r="DA38" s="636"/>
      <c r="DB38" s="636"/>
      <c r="DC38" s="637"/>
      <c r="DD38" s="627">
        <v>803705</v>
      </c>
      <c r="DE38" s="622"/>
      <c r="DF38" s="622"/>
      <c r="DG38" s="622"/>
      <c r="DH38" s="622"/>
      <c r="DI38" s="622"/>
      <c r="DJ38" s="622"/>
      <c r="DK38" s="623"/>
      <c r="DL38" s="627">
        <v>749376</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73661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3654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2367840</v>
      </c>
      <c r="CS39" s="634"/>
      <c r="CT39" s="634"/>
      <c r="CU39" s="634"/>
      <c r="CV39" s="634"/>
      <c r="CW39" s="634"/>
      <c r="CX39" s="634"/>
      <c r="CY39" s="635"/>
      <c r="CZ39" s="624">
        <v>15</v>
      </c>
      <c r="DA39" s="636"/>
      <c r="DB39" s="636"/>
      <c r="DC39" s="637"/>
      <c r="DD39" s="627">
        <v>853447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37510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v>7160</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354374</v>
      </c>
      <c r="CS40" s="622"/>
      <c r="CT40" s="622"/>
      <c r="CU40" s="622"/>
      <c r="CV40" s="622"/>
      <c r="CW40" s="622"/>
      <c r="CX40" s="622"/>
      <c r="CY40" s="623"/>
      <c r="CZ40" s="624">
        <v>2.2000000000000002</v>
      </c>
      <c r="DA40" s="636"/>
      <c r="DB40" s="636"/>
      <c r="DC40" s="637"/>
      <c r="DD40" s="627">
        <v>253774</v>
      </c>
      <c r="DE40" s="622"/>
      <c r="DF40" s="622"/>
      <c r="DG40" s="622"/>
      <c r="DH40" s="622"/>
      <c r="DI40" s="622"/>
      <c r="DJ40" s="622"/>
      <c r="DK40" s="623"/>
      <c r="DL40" s="627">
        <v>28911</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16194506</v>
      </c>
      <c r="S41" s="646"/>
      <c r="T41" s="646"/>
      <c r="U41" s="646"/>
      <c r="V41" s="646"/>
      <c r="W41" s="646"/>
      <c r="X41" s="646"/>
      <c r="Y41" s="649"/>
      <c r="Z41" s="650">
        <v>100</v>
      </c>
      <c r="AA41" s="650"/>
      <c r="AB41" s="650"/>
      <c r="AC41" s="650"/>
      <c r="AD41" s="651">
        <v>6483362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225740</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735730</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532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1204465</v>
      </c>
      <c r="CS42" s="634"/>
      <c r="CT42" s="634"/>
      <c r="CU42" s="634"/>
      <c r="CV42" s="634"/>
      <c r="CW42" s="634"/>
      <c r="CX42" s="634"/>
      <c r="CY42" s="635"/>
      <c r="CZ42" s="624">
        <v>7.6</v>
      </c>
      <c r="DA42" s="636"/>
      <c r="DB42" s="636"/>
      <c r="DC42" s="637"/>
      <c r="DD42" s="627">
        <v>309250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26898</v>
      </c>
      <c r="CS43" s="634"/>
      <c r="CT43" s="634"/>
      <c r="CU43" s="634"/>
      <c r="CV43" s="634"/>
      <c r="CW43" s="634"/>
      <c r="CX43" s="634"/>
      <c r="CY43" s="635"/>
      <c r="CZ43" s="624">
        <v>0.2</v>
      </c>
      <c r="DA43" s="636"/>
      <c r="DB43" s="636"/>
      <c r="DC43" s="637"/>
      <c r="DD43" s="627">
        <v>26898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1028371</v>
      </c>
      <c r="CS44" s="622"/>
      <c r="CT44" s="622"/>
      <c r="CU44" s="622"/>
      <c r="CV44" s="622"/>
      <c r="CW44" s="622"/>
      <c r="CX44" s="622"/>
      <c r="CY44" s="623"/>
      <c r="CZ44" s="624">
        <v>6.5</v>
      </c>
      <c r="DA44" s="625"/>
      <c r="DB44" s="625"/>
      <c r="DC44" s="626"/>
      <c r="DD44" s="627">
        <v>242693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286184</v>
      </c>
      <c r="CS45" s="634"/>
      <c r="CT45" s="634"/>
      <c r="CU45" s="634"/>
      <c r="CV45" s="634"/>
      <c r="CW45" s="634"/>
      <c r="CX45" s="634"/>
      <c r="CY45" s="635"/>
      <c r="CZ45" s="624">
        <v>1.8</v>
      </c>
      <c r="DA45" s="636"/>
      <c r="DB45" s="636"/>
      <c r="DC45" s="637"/>
      <c r="DD45" s="627">
        <v>28988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723380</v>
      </c>
      <c r="CS46" s="622"/>
      <c r="CT46" s="622"/>
      <c r="CU46" s="622"/>
      <c r="CV46" s="622"/>
      <c r="CW46" s="622"/>
      <c r="CX46" s="622"/>
      <c r="CY46" s="623"/>
      <c r="CZ46" s="624">
        <v>4.5999999999999996</v>
      </c>
      <c r="DA46" s="625"/>
      <c r="DB46" s="625"/>
      <c r="DC46" s="626"/>
      <c r="DD46" s="627">
        <v>202748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176094</v>
      </c>
      <c r="CS47" s="634"/>
      <c r="CT47" s="634"/>
      <c r="CU47" s="634"/>
      <c r="CV47" s="634"/>
      <c r="CW47" s="634"/>
      <c r="CX47" s="634"/>
      <c r="CY47" s="635"/>
      <c r="CZ47" s="624">
        <v>1.1000000000000001</v>
      </c>
      <c r="DA47" s="636"/>
      <c r="DB47" s="636"/>
      <c r="DC47" s="637"/>
      <c r="DD47" s="627">
        <v>66557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15800730</v>
      </c>
      <c r="CS49" s="606"/>
      <c r="CT49" s="606"/>
      <c r="CU49" s="606"/>
      <c r="CV49" s="606"/>
      <c r="CW49" s="606"/>
      <c r="CX49" s="606"/>
      <c r="CY49" s="607"/>
      <c r="CZ49" s="608">
        <v>100</v>
      </c>
      <c r="DA49" s="609"/>
      <c r="DB49" s="609"/>
      <c r="DC49" s="610"/>
      <c r="DD49" s="611">
        <v>8637561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ZpvVc+Bx4JPJy8O9gA2AJzj8v5oEZDEfcTzRF/a9lrBalknXN8WcXD7jWDMjwK5ZDVHjVLOo4SrUiC1deq/YQ==" saltValue="YM9nD4pT2j/TTT8yJS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16274</v>
      </c>
      <c r="R7" s="1103"/>
      <c r="S7" s="1103"/>
      <c r="T7" s="1103"/>
      <c r="U7" s="1103"/>
      <c r="V7" s="1103">
        <v>15881</v>
      </c>
      <c r="W7" s="1103"/>
      <c r="X7" s="1103"/>
      <c r="Y7" s="1103"/>
      <c r="Z7" s="1103"/>
      <c r="AA7" s="1103">
        <v>393</v>
      </c>
      <c r="AB7" s="1103"/>
      <c r="AC7" s="1103"/>
      <c r="AD7" s="1103"/>
      <c r="AE7" s="1104"/>
      <c r="AF7" s="1105">
        <v>308</v>
      </c>
      <c r="AG7" s="1106"/>
      <c r="AH7" s="1106"/>
      <c r="AI7" s="1106"/>
      <c r="AJ7" s="1107"/>
      <c r="AK7" s="1108">
        <v>1296</v>
      </c>
      <c r="AL7" s="1109"/>
      <c r="AM7" s="1109"/>
      <c r="AN7" s="1109"/>
      <c r="AO7" s="1109"/>
      <c r="AP7" s="1109">
        <v>12948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565</v>
      </c>
      <c r="BT7" s="1100"/>
      <c r="BU7" s="1100"/>
      <c r="BV7" s="1100"/>
      <c r="BW7" s="1100"/>
      <c r="BX7" s="1100"/>
      <c r="BY7" s="1100"/>
      <c r="BZ7" s="1100"/>
      <c r="CA7" s="1100"/>
      <c r="CB7" s="1100"/>
      <c r="CC7" s="1100"/>
      <c r="CD7" s="1100"/>
      <c r="CE7" s="1100"/>
      <c r="CF7" s="1100"/>
      <c r="CG7" s="1112"/>
      <c r="CH7" s="1096">
        <v>0</v>
      </c>
      <c r="CI7" s="1097"/>
      <c r="CJ7" s="1097"/>
      <c r="CK7" s="1097"/>
      <c r="CL7" s="1098"/>
      <c r="CM7" s="1096">
        <v>15</v>
      </c>
      <c r="CN7" s="1097"/>
      <c r="CO7" s="1097"/>
      <c r="CP7" s="1097"/>
      <c r="CQ7" s="1098"/>
      <c r="CR7" s="1096">
        <v>10</v>
      </c>
      <c r="CS7" s="1097"/>
      <c r="CT7" s="1097"/>
      <c r="CU7" s="1097"/>
      <c r="CV7" s="1098"/>
      <c r="CW7" s="1096" t="s">
        <v>564</v>
      </c>
      <c r="CX7" s="1097"/>
      <c r="CY7" s="1097"/>
      <c r="CZ7" s="1097"/>
      <c r="DA7" s="1098"/>
      <c r="DB7" s="1096" t="s">
        <v>564</v>
      </c>
      <c r="DC7" s="1097"/>
      <c r="DD7" s="1097"/>
      <c r="DE7" s="1097"/>
      <c r="DF7" s="1098"/>
      <c r="DG7" s="1096" t="s">
        <v>564</v>
      </c>
      <c r="DH7" s="1097"/>
      <c r="DI7" s="1097"/>
      <c r="DJ7" s="1097"/>
      <c r="DK7" s="1098"/>
      <c r="DL7" s="1096" t="s">
        <v>564</v>
      </c>
      <c r="DM7" s="1097"/>
      <c r="DN7" s="1097"/>
      <c r="DO7" s="1097"/>
      <c r="DP7" s="1098"/>
      <c r="DQ7" s="1096" t="s">
        <v>564</v>
      </c>
      <c r="DR7" s="1097"/>
      <c r="DS7" s="1097"/>
      <c r="DT7" s="1097"/>
      <c r="DU7" s="1098"/>
      <c r="DV7" s="1099"/>
      <c r="DW7" s="1100"/>
      <c r="DX7" s="1100"/>
      <c r="DY7" s="1100"/>
      <c r="DZ7" s="1101"/>
      <c r="EA7" s="234"/>
    </row>
    <row r="8" spans="1:131" s="235" customFormat="1" ht="26.25" customHeight="1" x14ac:dyDescent="0.2">
      <c r="A8" s="238">
        <v>2</v>
      </c>
      <c r="B8" s="1030" t="s">
        <v>376</v>
      </c>
      <c r="C8" s="1031"/>
      <c r="D8" s="1031"/>
      <c r="E8" s="1031"/>
      <c r="F8" s="1031"/>
      <c r="G8" s="1031"/>
      <c r="H8" s="1031"/>
      <c r="I8" s="1031"/>
      <c r="J8" s="1031"/>
      <c r="K8" s="1031"/>
      <c r="L8" s="1031"/>
      <c r="M8" s="1031"/>
      <c r="N8" s="1031"/>
      <c r="O8" s="1031"/>
      <c r="P8" s="1032"/>
      <c r="Q8" s="1038">
        <v>1712</v>
      </c>
      <c r="R8" s="1039"/>
      <c r="S8" s="1039"/>
      <c r="T8" s="1039"/>
      <c r="U8" s="1039"/>
      <c r="V8" s="1039">
        <v>1712</v>
      </c>
      <c r="W8" s="1039"/>
      <c r="X8" s="1039"/>
      <c r="Y8" s="1039"/>
      <c r="Z8" s="1039"/>
      <c r="AA8" s="1039" t="s">
        <v>551</v>
      </c>
      <c r="AB8" s="1039"/>
      <c r="AC8" s="1039"/>
      <c r="AD8" s="1039"/>
      <c r="AE8" s="1040"/>
      <c r="AF8" s="1035" t="s">
        <v>122</v>
      </c>
      <c r="AG8" s="1036"/>
      <c r="AH8" s="1036"/>
      <c r="AI8" s="1036"/>
      <c r="AJ8" s="1037"/>
      <c r="AK8" s="1080" t="s">
        <v>551</v>
      </c>
      <c r="AL8" s="1081"/>
      <c r="AM8" s="1081"/>
      <c r="AN8" s="1081"/>
      <c r="AO8" s="1081"/>
      <c r="AP8" s="1081" t="s">
        <v>551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566</v>
      </c>
      <c r="BT8" s="993"/>
      <c r="BU8" s="993"/>
      <c r="BV8" s="993"/>
      <c r="BW8" s="993"/>
      <c r="BX8" s="993"/>
      <c r="BY8" s="993"/>
      <c r="BZ8" s="993"/>
      <c r="CA8" s="993"/>
      <c r="CB8" s="993"/>
      <c r="CC8" s="993"/>
      <c r="CD8" s="993"/>
      <c r="CE8" s="993"/>
      <c r="CF8" s="993"/>
      <c r="CG8" s="1014"/>
      <c r="CH8" s="989">
        <v>0</v>
      </c>
      <c r="CI8" s="990"/>
      <c r="CJ8" s="990"/>
      <c r="CK8" s="990"/>
      <c r="CL8" s="991"/>
      <c r="CM8" s="989">
        <v>312</v>
      </c>
      <c r="CN8" s="990"/>
      <c r="CO8" s="990"/>
      <c r="CP8" s="990"/>
      <c r="CQ8" s="991"/>
      <c r="CR8" s="989">
        <v>271</v>
      </c>
      <c r="CS8" s="990"/>
      <c r="CT8" s="990"/>
      <c r="CU8" s="990"/>
      <c r="CV8" s="991"/>
      <c r="CW8" s="989">
        <v>9</v>
      </c>
      <c r="CX8" s="990"/>
      <c r="CY8" s="990"/>
      <c r="CZ8" s="990"/>
      <c r="DA8" s="991"/>
      <c r="DB8" s="989" t="s">
        <v>564</v>
      </c>
      <c r="DC8" s="990"/>
      <c r="DD8" s="990"/>
      <c r="DE8" s="990"/>
      <c r="DF8" s="991"/>
      <c r="DG8" s="989" t="s">
        <v>564</v>
      </c>
      <c r="DH8" s="990"/>
      <c r="DI8" s="990"/>
      <c r="DJ8" s="990"/>
      <c r="DK8" s="991"/>
      <c r="DL8" s="989" t="s">
        <v>564</v>
      </c>
      <c r="DM8" s="990"/>
      <c r="DN8" s="990"/>
      <c r="DO8" s="990"/>
      <c r="DP8" s="991"/>
      <c r="DQ8" s="989" t="s">
        <v>564</v>
      </c>
      <c r="DR8" s="990"/>
      <c r="DS8" s="990"/>
      <c r="DT8" s="990"/>
      <c r="DU8" s="991"/>
      <c r="DV8" s="992"/>
      <c r="DW8" s="993"/>
      <c r="DX8" s="993"/>
      <c r="DY8" s="993"/>
      <c r="DZ8" s="994"/>
      <c r="EA8" s="234"/>
    </row>
    <row r="9" spans="1:131" s="235" customFormat="1" ht="26.25" customHeight="1" x14ac:dyDescent="0.2">
      <c r="A9" s="238">
        <v>3</v>
      </c>
      <c r="B9" s="1030" t="s">
        <v>377</v>
      </c>
      <c r="C9" s="1031"/>
      <c r="D9" s="1031"/>
      <c r="E9" s="1031"/>
      <c r="F9" s="1031"/>
      <c r="G9" s="1031"/>
      <c r="H9" s="1031"/>
      <c r="I9" s="1031"/>
      <c r="J9" s="1031"/>
      <c r="K9" s="1031"/>
      <c r="L9" s="1031"/>
      <c r="M9" s="1031"/>
      <c r="N9" s="1031"/>
      <c r="O9" s="1031"/>
      <c r="P9" s="1032"/>
      <c r="Q9" s="1038">
        <v>180</v>
      </c>
      <c r="R9" s="1039"/>
      <c r="S9" s="1039"/>
      <c r="T9" s="1039"/>
      <c r="U9" s="1039"/>
      <c r="V9" s="1039">
        <v>180</v>
      </c>
      <c r="W9" s="1039"/>
      <c r="X9" s="1039"/>
      <c r="Y9" s="1039"/>
      <c r="Z9" s="1039"/>
      <c r="AA9" s="1039" t="s">
        <v>551</v>
      </c>
      <c r="AB9" s="1039"/>
      <c r="AC9" s="1039"/>
      <c r="AD9" s="1039"/>
      <c r="AE9" s="1040"/>
      <c r="AF9" s="1035" t="s">
        <v>122</v>
      </c>
      <c r="AG9" s="1036"/>
      <c r="AH9" s="1036"/>
      <c r="AI9" s="1036"/>
      <c r="AJ9" s="1037"/>
      <c r="AK9" s="1080">
        <v>158</v>
      </c>
      <c r="AL9" s="1081"/>
      <c r="AM9" s="1081"/>
      <c r="AN9" s="1081"/>
      <c r="AO9" s="1081"/>
      <c r="AP9" s="1081">
        <v>596</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567</v>
      </c>
      <c r="BT9" s="993"/>
      <c r="BU9" s="993"/>
      <c r="BV9" s="993"/>
      <c r="BW9" s="993"/>
      <c r="BX9" s="993"/>
      <c r="BY9" s="993"/>
      <c r="BZ9" s="993"/>
      <c r="CA9" s="993"/>
      <c r="CB9" s="993"/>
      <c r="CC9" s="993"/>
      <c r="CD9" s="993"/>
      <c r="CE9" s="993"/>
      <c r="CF9" s="993"/>
      <c r="CG9" s="1014"/>
      <c r="CH9" s="989">
        <v>8</v>
      </c>
      <c r="CI9" s="990"/>
      <c r="CJ9" s="990"/>
      <c r="CK9" s="990"/>
      <c r="CL9" s="991"/>
      <c r="CM9" s="989">
        <v>24</v>
      </c>
      <c r="CN9" s="990"/>
      <c r="CO9" s="990"/>
      <c r="CP9" s="990"/>
      <c r="CQ9" s="991"/>
      <c r="CR9" s="989">
        <v>4</v>
      </c>
      <c r="CS9" s="990"/>
      <c r="CT9" s="990"/>
      <c r="CU9" s="990"/>
      <c r="CV9" s="991"/>
      <c r="CW9" s="989">
        <v>74</v>
      </c>
      <c r="CX9" s="990"/>
      <c r="CY9" s="990"/>
      <c r="CZ9" s="990"/>
      <c r="DA9" s="991"/>
      <c r="DB9" s="989" t="s">
        <v>564</v>
      </c>
      <c r="DC9" s="990"/>
      <c r="DD9" s="990"/>
      <c r="DE9" s="990"/>
      <c r="DF9" s="991"/>
      <c r="DG9" s="989" t="s">
        <v>564</v>
      </c>
      <c r="DH9" s="990"/>
      <c r="DI9" s="990"/>
      <c r="DJ9" s="990"/>
      <c r="DK9" s="991"/>
      <c r="DL9" s="989" t="s">
        <v>564</v>
      </c>
      <c r="DM9" s="990"/>
      <c r="DN9" s="990"/>
      <c r="DO9" s="990"/>
      <c r="DP9" s="991"/>
      <c r="DQ9" s="989" t="s">
        <v>564</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379</v>
      </c>
      <c r="B23" s="937" t="s">
        <v>380</v>
      </c>
      <c r="C23" s="938"/>
      <c r="D23" s="938"/>
      <c r="E23" s="938"/>
      <c r="F23" s="938"/>
      <c r="G23" s="938"/>
      <c r="H23" s="938"/>
      <c r="I23" s="938"/>
      <c r="J23" s="938"/>
      <c r="K23" s="938"/>
      <c r="L23" s="938"/>
      <c r="M23" s="938"/>
      <c r="N23" s="938"/>
      <c r="O23" s="938"/>
      <c r="P23" s="948"/>
      <c r="Q23" s="1067">
        <v>17906</v>
      </c>
      <c r="R23" s="1061"/>
      <c r="S23" s="1061"/>
      <c r="T23" s="1061"/>
      <c r="U23" s="1061"/>
      <c r="V23" s="1061">
        <v>17513</v>
      </c>
      <c r="W23" s="1061"/>
      <c r="X23" s="1061"/>
      <c r="Y23" s="1061"/>
      <c r="Z23" s="1061"/>
      <c r="AA23" s="1061">
        <v>393</v>
      </c>
      <c r="AB23" s="1061"/>
      <c r="AC23" s="1061"/>
      <c r="AD23" s="1061"/>
      <c r="AE23" s="1068"/>
      <c r="AF23" s="1069">
        <v>308</v>
      </c>
      <c r="AG23" s="1061"/>
      <c r="AH23" s="1061"/>
      <c r="AI23" s="1061"/>
      <c r="AJ23" s="1070"/>
      <c r="AK23" s="1071"/>
      <c r="AL23" s="1072"/>
      <c r="AM23" s="1072"/>
      <c r="AN23" s="1072"/>
      <c r="AO23" s="1072"/>
      <c r="AP23" s="1061">
        <v>13544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391</v>
      </c>
      <c r="C28" s="1048"/>
      <c r="D28" s="1048"/>
      <c r="E28" s="1048"/>
      <c r="F28" s="1048"/>
      <c r="G28" s="1048"/>
      <c r="H28" s="1048"/>
      <c r="I28" s="1048"/>
      <c r="J28" s="1048"/>
      <c r="K28" s="1048"/>
      <c r="L28" s="1048"/>
      <c r="M28" s="1048"/>
      <c r="N28" s="1048"/>
      <c r="O28" s="1048"/>
      <c r="P28" s="1049"/>
      <c r="Q28" s="1050">
        <v>2712</v>
      </c>
      <c r="R28" s="1051"/>
      <c r="S28" s="1051"/>
      <c r="T28" s="1051"/>
      <c r="U28" s="1051"/>
      <c r="V28" s="1051">
        <v>2662</v>
      </c>
      <c r="W28" s="1051"/>
      <c r="X28" s="1051"/>
      <c r="Y28" s="1051"/>
      <c r="Z28" s="1051"/>
      <c r="AA28" s="1051">
        <v>50</v>
      </c>
      <c r="AB28" s="1051"/>
      <c r="AC28" s="1051"/>
      <c r="AD28" s="1051"/>
      <c r="AE28" s="1052"/>
      <c r="AF28" s="1053">
        <v>51</v>
      </c>
      <c r="AG28" s="1051"/>
      <c r="AH28" s="1051"/>
      <c r="AI28" s="1051"/>
      <c r="AJ28" s="1054"/>
      <c r="AK28" s="1042">
        <v>226</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392</v>
      </c>
      <c r="C29" s="1031"/>
      <c r="D29" s="1031"/>
      <c r="E29" s="1031"/>
      <c r="F29" s="1031"/>
      <c r="G29" s="1031"/>
      <c r="H29" s="1031"/>
      <c r="I29" s="1031"/>
      <c r="J29" s="1031"/>
      <c r="K29" s="1031"/>
      <c r="L29" s="1031"/>
      <c r="M29" s="1031"/>
      <c r="N29" s="1031"/>
      <c r="O29" s="1031"/>
      <c r="P29" s="1032"/>
      <c r="Q29" s="1038">
        <v>303</v>
      </c>
      <c r="R29" s="1039"/>
      <c r="S29" s="1039"/>
      <c r="T29" s="1039"/>
      <c r="U29" s="1039"/>
      <c r="V29" s="1039">
        <v>297</v>
      </c>
      <c r="W29" s="1039"/>
      <c r="X29" s="1039"/>
      <c r="Y29" s="1039"/>
      <c r="Z29" s="1039"/>
      <c r="AA29" s="1039">
        <v>6</v>
      </c>
      <c r="AB29" s="1039"/>
      <c r="AC29" s="1039"/>
      <c r="AD29" s="1039"/>
      <c r="AE29" s="1040"/>
      <c r="AF29" s="1035">
        <v>5</v>
      </c>
      <c r="AG29" s="1036"/>
      <c r="AH29" s="1036"/>
      <c r="AI29" s="1036"/>
      <c r="AJ29" s="1037"/>
      <c r="AK29" s="980">
        <v>100</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393</v>
      </c>
      <c r="C30" s="1031"/>
      <c r="D30" s="1031"/>
      <c r="E30" s="1031"/>
      <c r="F30" s="1031"/>
      <c r="G30" s="1031"/>
      <c r="H30" s="1031"/>
      <c r="I30" s="1031"/>
      <c r="J30" s="1031"/>
      <c r="K30" s="1031"/>
      <c r="L30" s="1031"/>
      <c r="M30" s="1031"/>
      <c r="N30" s="1031"/>
      <c r="O30" s="1031"/>
      <c r="P30" s="1032"/>
      <c r="Q30" s="1038">
        <v>1270</v>
      </c>
      <c r="R30" s="1039"/>
      <c r="S30" s="1039"/>
      <c r="T30" s="1039"/>
      <c r="U30" s="1039"/>
      <c r="V30" s="1039">
        <v>1366</v>
      </c>
      <c r="W30" s="1039"/>
      <c r="X30" s="1039"/>
      <c r="Y30" s="1039"/>
      <c r="Z30" s="1039"/>
      <c r="AA30" s="1039">
        <v>-96</v>
      </c>
      <c r="AB30" s="1039"/>
      <c r="AC30" s="1039"/>
      <c r="AD30" s="1039"/>
      <c r="AE30" s="1040"/>
      <c r="AF30" s="1035">
        <v>543</v>
      </c>
      <c r="AG30" s="1036"/>
      <c r="AH30" s="1036"/>
      <c r="AI30" s="1036"/>
      <c r="AJ30" s="1037"/>
      <c r="AK30" s="980">
        <v>216</v>
      </c>
      <c r="AL30" s="971"/>
      <c r="AM30" s="971"/>
      <c r="AN30" s="971"/>
      <c r="AO30" s="971"/>
      <c r="AP30" s="971">
        <v>108</v>
      </c>
      <c r="AQ30" s="971"/>
      <c r="AR30" s="971"/>
      <c r="AS30" s="971"/>
      <c r="AT30" s="971"/>
      <c r="AU30" s="971">
        <v>68</v>
      </c>
      <c r="AV30" s="971"/>
      <c r="AW30" s="971"/>
      <c r="AX30" s="971"/>
      <c r="AY30" s="971"/>
      <c r="AZ30" s="1041" t="s">
        <v>551</v>
      </c>
      <c r="BA30" s="1041"/>
      <c r="BB30" s="1041"/>
      <c r="BC30" s="1041"/>
      <c r="BD30" s="1041"/>
      <c r="BE30" s="972" t="s">
        <v>394</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395</v>
      </c>
      <c r="C31" s="1031"/>
      <c r="D31" s="1031"/>
      <c r="E31" s="1031"/>
      <c r="F31" s="1031"/>
      <c r="G31" s="1031"/>
      <c r="H31" s="1031"/>
      <c r="I31" s="1031"/>
      <c r="J31" s="1031"/>
      <c r="K31" s="1031"/>
      <c r="L31" s="1031"/>
      <c r="M31" s="1031"/>
      <c r="N31" s="1031"/>
      <c r="O31" s="1031"/>
      <c r="P31" s="1032"/>
      <c r="Q31" s="1038">
        <f>425+74</f>
        <v>499</v>
      </c>
      <c r="R31" s="1039"/>
      <c r="S31" s="1039"/>
      <c r="T31" s="1039"/>
      <c r="U31" s="1039"/>
      <c r="V31" s="1039">
        <f>390+86</f>
        <v>476</v>
      </c>
      <c r="W31" s="1039"/>
      <c r="X31" s="1039"/>
      <c r="Y31" s="1039"/>
      <c r="Z31" s="1039"/>
      <c r="AA31" s="1039">
        <f>35-12</f>
        <v>23</v>
      </c>
      <c r="AB31" s="1039"/>
      <c r="AC31" s="1039"/>
      <c r="AD31" s="1039"/>
      <c r="AE31" s="1040"/>
      <c r="AF31" s="1035">
        <v>27</v>
      </c>
      <c r="AG31" s="1036"/>
      <c r="AH31" s="1036"/>
      <c r="AI31" s="1036"/>
      <c r="AJ31" s="1037"/>
      <c r="AK31" s="980">
        <f>205+44</f>
        <v>249</v>
      </c>
      <c r="AL31" s="971"/>
      <c r="AM31" s="971"/>
      <c r="AN31" s="971"/>
      <c r="AO31" s="971"/>
      <c r="AP31" s="971">
        <f>3342+403</f>
        <v>3745</v>
      </c>
      <c r="AQ31" s="971"/>
      <c r="AR31" s="971"/>
      <c r="AS31" s="971"/>
      <c r="AT31" s="971"/>
      <c r="AU31" s="971">
        <v>2832</v>
      </c>
      <c r="AV31" s="971"/>
      <c r="AW31" s="971"/>
      <c r="AX31" s="971"/>
      <c r="AY31" s="971"/>
      <c r="AZ31" s="1041" t="s">
        <v>551</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396</v>
      </c>
      <c r="C32" s="1031"/>
      <c r="D32" s="1031"/>
      <c r="E32" s="1031"/>
      <c r="F32" s="1031"/>
      <c r="G32" s="1031"/>
      <c r="H32" s="1031"/>
      <c r="I32" s="1031"/>
      <c r="J32" s="1031"/>
      <c r="K32" s="1031"/>
      <c r="L32" s="1031"/>
      <c r="M32" s="1031"/>
      <c r="N32" s="1031"/>
      <c r="O32" s="1031"/>
      <c r="P32" s="1032"/>
      <c r="Q32" s="1038">
        <v>7</v>
      </c>
      <c r="R32" s="1039"/>
      <c r="S32" s="1039"/>
      <c r="T32" s="1039"/>
      <c r="U32" s="1039"/>
      <c r="V32" s="1039">
        <v>7</v>
      </c>
      <c r="W32" s="1039"/>
      <c r="X32" s="1039"/>
      <c r="Y32" s="1039"/>
      <c r="Z32" s="1039"/>
      <c r="AA32" s="1039" t="s">
        <v>551</v>
      </c>
      <c r="AB32" s="1039"/>
      <c r="AC32" s="1039"/>
      <c r="AD32" s="1039"/>
      <c r="AE32" s="1040"/>
      <c r="AF32" s="1035" t="s">
        <v>122</v>
      </c>
      <c r="AG32" s="1036"/>
      <c r="AH32" s="1036"/>
      <c r="AI32" s="1036"/>
      <c r="AJ32" s="1037"/>
      <c r="AK32" s="980">
        <v>7</v>
      </c>
      <c r="AL32" s="971"/>
      <c r="AM32" s="971"/>
      <c r="AN32" s="971"/>
      <c r="AO32" s="971"/>
      <c r="AP32" s="971">
        <v>6</v>
      </c>
      <c r="AQ32" s="971"/>
      <c r="AR32" s="971"/>
      <c r="AS32" s="971"/>
      <c r="AT32" s="971"/>
      <c r="AU32" s="971">
        <v>6</v>
      </c>
      <c r="AV32" s="971"/>
      <c r="AW32" s="971"/>
      <c r="AX32" s="971"/>
      <c r="AY32" s="971"/>
      <c r="AZ32" s="1041" t="s">
        <v>551</v>
      </c>
      <c r="BA32" s="1041"/>
      <c r="BB32" s="1041"/>
      <c r="BC32" s="1041"/>
      <c r="BD32" s="1041"/>
      <c r="BE32" s="972" t="s">
        <v>397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626</v>
      </c>
      <c r="AG63" s="959"/>
      <c r="AH63" s="959"/>
      <c r="AI63" s="959"/>
      <c r="AJ63" s="1022"/>
      <c r="AK63" s="1023"/>
      <c r="AL63" s="963"/>
      <c r="AM63" s="963"/>
      <c r="AN63" s="963"/>
      <c r="AO63" s="963"/>
      <c r="AP63" s="959">
        <v>3859</v>
      </c>
      <c r="AQ63" s="959"/>
      <c r="AR63" s="959"/>
      <c r="AS63" s="959"/>
      <c r="AT63" s="959"/>
      <c r="AU63" s="959">
        <v>2906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552</v>
      </c>
      <c r="C68" s="986"/>
      <c r="D68" s="986"/>
      <c r="E68" s="986"/>
      <c r="F68" s="986"/>
      <c r="G68" s="986"/>
      <c r="H68" s="986"/>
      <c r="I68" s="986"/>
      <c r="J68" s="986"/>
      <c r="K68" s="986"/>
      <c r="L68" s="986"/>
      <c r="M68" s="986"/>
      <c r="N68" s="986"/>
      <c r="O68" s="986"/>
      <c r="P68" s="987"/>
      <c r="Q68" s="988">
        <v>370</v>
      </c>
      <c r="R68" s="982"/>
      <c r="S68" s="982"/>
      <c r="T68" s="982"/>
      <c r="U68" s="982"/>
      <c r="V68" s="982">
        <v>321</v>
      </c>
      <c r="W68" s="982"/>
      <c r="X68" s="982"/>
      <c r="Y68" s="982"/>
      <c r="Z68" s="982"/>
      <c r="AA68" s="982">
        <v>49</v>
      </c>
      <c r="AB68" s="982"/>
      <c r="AC68" s="982"/>
      <c r="AD68" s="982"/>
      <c r="AE68" s="982"/>
      <c r="AF68" s="982">
        <v>41</v>
      </c>
      <c r="AG68" s="982"/>
      <c r="AH68" s="982"/>
      <c r="AI68" s="982"/>
      <c r="AJ68" s="982"/>
      <c r="AK68" s="982" t="s">
        <v>551</v>
      </c>
      <c r="AL68" s="982"/>
      <c r="AM68" s="982"/>
      <c r="AN68" s="982"/>
      <c r="AO68" s="982"/>
      <c r="AP68" s="982" t="s">
        <v>564</v>
      </c>
      <c r="AQ68" s="982"/>
      <c r="AR68" s="982"/>
      <c r="AS68" s="982"/>
      <c r="AT68" s="982"/>
      <c r="AU68" s="982" t="s">
        <v>564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553</v>
      </c>
      <c r="C69" s="975"/>
      <c r="D69" s="975"/>
      <c r="E69" s="975"/>
      <c r="F69" s="975"/>
      <c r="G69" s="975"/>
      <c r="H69" s="975"/>
      <c r="I69" s="975"/>
      <c r="J69" s="975"/>
      <c r="K69" s="975"/>
      <c r="L69" s="975"/>
      <c r="M69" s="975"/>
      <c r="N69" s="975"/>
      <c r="O69" s="975"/>
      <c r="P69" s="976"/>
      <c r="Q69" s="977">
        <v>69</v>
      </c>
      <c r="R69" s="971"/>
      <c r="S69" s="971"/>
      <c r="T69" s="971"/>
      <c r="U69" s="971"/>
      <c r="V69" s="971">
        <v>66</v>
      </c>
      <c r="W69" s="971"/>
      <c r="X69" s="971"/>
      <c r="Y69" s="971"/>
      <c r="Z69" s="971"/>
      <c r="AA69" s="971">
        <v>4</v>
      </c>
      <c r="AB69" s="971"/>
      <c r="AC69" s="971"/>
      <c r="AD69" s="971"/>
      <c r="AE69" s="971"/>
      <c r="AF69" s="971">
        <v>4</v>
      </c>
      <c r="AG69" s="971"/>
      <c r="AH69" s="971"/>
      <c r="AI69" s="971"/>
      <c r="AJ69" s="971"/>
      <c r="AK69" s="971">
        <v>4</v>
      </c>
      <c r="AL69" s="971"/>
      <c r="AM69" s="971"/>
      <c r="AN69" s="971"/>
      <c r="AO69" s="971"/>
      <c r="AP69" s="971" t="s">
        <v>564</v>
      </c>
      <c r="AQ69" s="971"/>
      <c r="AR69" s="971"/>
      <c r="AS69" s="971"/>
      <c r="AT69" s="971"/>
      <c r="AU69" s="971" t="s">
        <v>564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554</v>
      </c>
      <c r="C70" s="975"/>
      <c r="D70" s="975"/>
      <c r="E70" s="975"/>
      <c r="F70" s="975"/>
      <c r="G70" s="975"/>
      <c r="H70" s="975"/>
      <c r="I70" s="975"/>
      <c r="J70" s="975"/>
      <c r="K70" s="975"/>
      <c r="L70" s="975"/>
      <c r="M70" s="975"/>
      <c r="N70" s="975"/>
      <c r="O70" s="975"/>
      <c r="P70" s="976"/>
      <c r="Q70" s="977">
        <v>5646</v>
      </c>
      <c r="R70" s="971"/>
      <c r="S70" s="971"/>
      <c r="T70" s="971"/>
      <c r="U70" s="971"/>
      <c r="V70" s="971">
        <v>5513</v>
      </c>
      <c r="W70" s="971"/>
      <c r="X70" s="971"/>
      <c r="Y70" s="971"/>
      <c r="Z70" s="971"/>
      <c r="AA70" s="971">
        <v>133</v>
      </c>
      <c r="AB70" s="971"/>
      <c r="AC70" s="971"/>
      <c r="AD70" s="971"/>
      <c r="AE70" s="971"/>
      <c r="AF70" s="971">
        <v>184</v>
      </c>
      <c r="AG70" s="971"/>
      <c r="AH70" s="971"/>
      <c r="AI70" s="971"/>
      <c r="AJ70" s="971"/>
      <c r="AK70" s="971">
        <v>149</v>
      </c>
      <c r="AL70" s="971"/>
      <c r="AM70" s="971"/>
      <c r="AN70" s="971"/>
      <c r="AO70" s="971"/>
      <c r="AP70" s="971">
        <v>3823</v>
      </c>
      <c r="AQ70" s="971"/>
      <c r="AR70" s="971"/>
      <c r="AS70" s="971"/>
      <c r="AT70" s="971"/>
      <c r="AU70" s="971">
        <v>208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555</v>
      </c>
      <c r="C71" s="975"/>
      <c r="D71" s="975"/>
      <c r="E71" s="975"/>
      <c r="F71" s="975"/>
      <c r="G71" s="975"/>
      <c r="H71" s="975"/>
      <c r="I71" s="975"/>
      <c r="J71" s="975"/>
      <c r="K71" s="975"/>
      <c r="L71" s="975"/>
      <c r="M71" s="975"/>
      <c r="N71" s="975"/>
      <c r="O71" s="975"/>
      <c r="P71" s="976"/>
      <c r="Q71" s="977">
        <v>33882</v>
      </c>
      <c r="R71" s="971"/>
      <c r="S71" s="971"/>
      <c r="T71" s="971"/>
      <c r="U71" s="971"/>
      <c r="V71" s="971">
        <v>32690</v>
      </c>
      <c r="W71" s="971"/>
      <c r="X71" s="971"/>
      <c r="Y71" s="971"/>
      <c r="Z71" s="971"/>
      <c r="AA71" s="971">
        <v>1192</v>
      </c>
      <c r="AB71" s="971"/>
      <c r="AC71" s="971"/>
      <c r="AD71" s="971"/>
      <c r="AE71" s="971"/>
      <c r="AF71" s="971">
        <v>1140</v>
      </c>
      <c r="AG71" s="971"/>
      <c r="AH71" s="971"/>
      <c r="AI71" s="971"/>
      <c r="AJ71" s="971"/>
      <c r="AK71" s="971">
        <v>5281</v>
      </c>
      <c r="AL71" s="971"/>
      <c r="AM71" s="971"/>
      <c r="AN71" s="971"/>
      <c r="AO71" s="971"/>
      <c r="AP71" s="971" t="s">
        <v>564</v>
      </c>
      <c r="AQ71" s="971"/>
      <c r="AR71" s="971"/>
      <c r="AS71" s="971"/>
      <c r="AT71" s="971"/>
      <c r="AU71" s="971" t="s">
        <v>564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556</v>
      </c>
      <c r="C72" s="975"/>
      <c r="D72" s="975"/>
      <c r="E72" s="975"/>
      <c r="F72" s="975"/>
      <c r="G72" s="975"/>
      <c r="H72" s="975"/>
      <c r="I72" s="975"/>
      <c r="J72" s="975"/>
      <c r="K72" s="975"/>
      <c r="L72" s="975"/>
      <c r="M72" s="975"/>
      <c r="N72" s="975"/>
      <c r="O72" s="975"/>
      <c r="P72" s="976"/>
      <c r="Q72" s="977">
        <v>124</v>
      </c>
      <c r="R72" s="971"/>
      <c r="S72" s="971"/>
      <c r="T72" s="971"/>
      <c r="U72" s="971"/>
      <c r="V72" s="971">
        <v>119</v>
      </c>
      <c r="W72" s="971"/>
      <c r="X72" s="971"/>
      <c r="Y72" s="971"/>
      <c r="Z72" s="971"/>
      <c r="AA72" s="971">
        <v>5</v>
      </c>
      <c r="AB72" s="971"/>
      <c r="AC72" s="971"/>
      <c r="AD72" s="971"/>
      <c r="AE72" s="971"/>
      <c r="AF72" s="971">
        <v>5</v>
      </c>
      <c r="AG72" s="971"/>
      <c r="AH72" s="971"/>
      <c r="AI72" s="971"/>
      <c r="AJ72" s="971"/>
      <c r="AK72" s="971">
        <v>40</v>
      </c>
      <c r="AL72" s="971"/>
      <c r="AM72" s="971"/>
      <c r="AN72" s="971"/>
      <c r="AO72" s="971"/>
      <c r="AP72" s="971" t="s">
        <v>564</v>
      </c>
      <c r="AQ72" s="971"/>
      <c r="AR72" s="971"/>
      <c r="AS72" s="971"/>
      <c r="AT72" s="971"/>
      <c r="AU72" s="971" t="s">
        <v>564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557</v>
      </c>
      <c r="C73" s="975"/>
      <c r="D73" s="975"/>
      <c r="E73" s="975"/>
      <c r="F73" s="975"/>
      <c r="G73" s="975"/>
      <c r="H73" s="975"/>
      <c r="I73" s="975"/>
      <c r="J73" s="975"/>
      <c r="K73" s="975"/>
      <c r="L73" s="975"/>
      <c r="M73" s="975"/>
      <c r="N73" s="975"/>
      <c r="O73" s="975"/>
      <c r="P73" s="976"/>
      <c r="Q73" s="977">
        <v>138788</v>
      </c>
      <c r="R73" s="971"/>
      <c r="S73" s="971"/>
      <c r="T73" s="971"/>
      <c r="U73" s="971"/>
      <c r="V73" s="971">
        <v>136779</v>
      </c>
      <c r="W73" s="971"/>
      <c r="X73" s="971"/>
      <c r="Y73" s="971"/>
      <c r="Z73" s="971"/>
      <c r="AA73" s="971">
        <v>2009</v>
      </c>
      <c r="AB73" s="971"/>
      <c r="AC73" s="971"/>
      <c r="AD73" s="971"/>
      <c r="AE73" s="971"/>
      <c r="AF73" s="971">
        <v>1914</v>
      </c>
      <c r="AG73" s="971"/>
      <c r="AH73" s="971"/>
      <c r="AI73" s="971"/>
      <c r="AJ73" s="971"/>
      <c r="AK73" s="971">
        <v>1048</v>
      </c>
      <c r="AL73" s="971"/>
      <c r="AM73" s="971"/>
      <c r="AN73" s="971"/>
      <c r="AO73" s="971"/>
      <c r="AP73" s="971" t="s">
        <v>564</v>
      </c>
      <c r="AQ73" s="971"/>
      <c r="AR73" s="971"/>
      <c r="AS73" s="971"/>
      <c r="AT73" s="971"/>
      <c r="AU73" s="971" t="s">
        <v>564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558</v>
      </c>
      <c r="C74" s="975"/>
      <c r="D74" s="975"/>
      <c r="E74" s="975"/>
      <c r="F74" s="975"/>
      <c r="G74" s="975"/>
      <c r="H74" s="975"/>
      <c r="I74" s="975"/>
      <c r="J74" s="975"/>
      <c r="K74" s="975"/>
      <c r="L74" s="975"/>
      <c r="M74" s="975"/>
      <c r="N74" s="975"/>
      <c r="O74" s="975"/>
      <c r="P74" s="976"/>
      <c r="Q74" s="977">
        <v>2773</v>
      </c>
      <c r="R74" s="971"/>
      <c r="S74" s="971"/>
      <c r="T74" s="971"/>
      <c r="U74" s="971"/>
      <c r="V74" s="971">
        <v>2573</v>
      </c>
      <c r="W74" s="971"/>
      <c r="X74" s="971"/>
      <c r="Y74" s="971"/>
      <c r="Z74" s="971"/>
      <c r="AA74" s="971">
        <v>200</v>
      </c>
      <c r="AB74" s="971"/>
      <c r="AC74" s="971"/>
      <c r="AD74" s="971"/>
      <c r="AE74" s="971"/>
      <c r="AF74" s="971">
        <v>200</v>
      </c>
      <c r="AG74" s="971"/>
      <c r="AH74" s="971"/>
      <c r="AI74" s="971"/>
      <c r="AJ74" s="971"/>
      <c r="AK74" s="971">
        <v>13</v>
      </c>
      <c r="AL74" s="971"/>
      <c r="AM74" s="971"/>
      <c r="AN74" s="971"/>
      <c r="AO74" s="971"/>
      <c r="AP74" s="971" t="s">
        <v>564</v>
      </c>
      <c r="AQ74" s="971"/>
      <c r="AR74" s="971"/>
      <c r="AS74" s="971"/>
      <c r="AT74" s="971"/>
      <c r="AU74" s="971" t="s">
        <v>564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559</v>
      </c>
      <c r="C75" s="975"/>
      <c r="D75" s="975"/>
      <c r="E75" s="975"/>
      <c r="F75" s="975"/>
      <c r="G75" s="975"/>
      <c r="H75" s="975"/>
      <c r="I75" s="975"/>
      <c r="J75" s="975"/>
      <c r="K75" s="975"/>
      <c r="L75" s="975"/>
      <c r="M75" s="975"/>
      <c r="N75" s="975"/>
      <c r="O75" s="975"/>
      <c r="P75" s="976"/>
      <c r="Q75" s="978">
        <v>23</v>
      </c>
      <c r="R75" s="979"/>
      <c r="S75" s="979"/>
      <c r="T75" s="979"/>
      <c r="U75" s="980"/>
      <c r="V75" s="981">
        <v>18</v>
      </c>
      <c r="W75" s="979"/>
      <c r="X75" s="979"/>
      <c r="Y75" s="979"/>
      <c r="Z75" s="980"/>
      <c r="AA75" s="981">
        <v>6</v>
      </c>
      <c r="AB75" s="979"/>
      <c r="AC75" s="979"/>
      <c r="AD75" s="979"/>
      <c r="AE75" s="980"/>
      <c r="AF75" s="981">
        <v>6</v>
      </c>
      <c r="AG75" s="979"/>
      <c r="AH75" s="979"/>
      <c r="AI75" s="979"/>
      <c r="AJ75" s="980"/>
      <c r="AK75" s="981">
        <v>5</v>
      </c>
      <c r="AL75" s="979"/>
      <c r="AM75" s="979"/>
      <c r="AN75" s="979"/>
      <c r="AO75" s="980"/>
      <c r="AP75" s="981" t="s">
        <v>564</v>
      </c>
      <c r="AQ75" s="979"/>
      <c r="AR75" s="979"/>
      <c r="AS75" s="979"/>
      <c r="AT75" s="980"/>
      <c r="AU75" s="981" t="s">
        <v>564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560</v>
      </c>
      <c r="C76" s="975"/>
      <c r="D76" s="975"/>
      <c r="E76" s="975"/>
      <c r="F76" s="975"/>
      <c r="G76" s="975"/>
      <c r="H76" s="975"/>
      <c r="I76" s="975"/>
      <c r="J76" s="975"/>
      <c r="K76" s="975"/>
      <c r="L76" s="975"/>
      <c r="M76" s="975"/>
      <c r="N76" s="975"/>
      <c r="O76" s="975"/>
      <c r="P76" s="976"/>
      <c r="Q76" s="978">
        <v>401</v>
      </c>
      <c r="R76" s="979"/>
      <c r="S76" s="979"/>
      <c r="T76" s="979"/>
      <c r="U76" s="980"/>
      <c r="V76" s="981">
        <v>388</v>
      </c>
      <c r="W76" s="979"/>
      <c r="X76" s="979"/>
      <c r="Y76" s="979"/>
      <c r="Z76" s="980"/>
      <c r="AA76" s="981">
        <v>13</v>
      </c>
      <c r="AB76" s="979"/>
      <c r="AC76" s="979"/>
      <c r="AD76" s="979"/>
      <c r="AE76" s="980"/>
      <c r="AF76" s="981">
        <v>13</v>
      </c>
      <c r="AG76" s="979"/>
      <c r="AH76" s="979"/>
      <c r="AI76" s="979"/>
      <c r="AJ76" s="980"/>
      <c r="AK76" s="981" t="s">
        <v>551</v>
      </c>
      <c r="AL76" s="979"/>
      <c r="AM76" s="979"/>
      <c r="AN76" s="979"/>
      <c r="AO76" s="980"/>
      <c r="AP76" s="981" t="s">
        <v>564</v>
      </c>
      <c r="AQ76" s="979"/>
      <c r="AR76" s="979"/>
      <c r="AS76" s="979"/>
      <c r="AT76" s="980"/>
      <c r="AU76" s="981" t="s">
        <v>564</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561</v>
      </c>
      <c r="C77" s="975"/>
      <c r="D77" s="975"/>
      <c r="E77" s="975"/>
      <c r="F77" s="975"/>
      <c r="G77" s="975"/>
      <c r="H77" s="975"/>
      <c r="I77" s="975"/>
      <c r="J77" s="975"/>
      <c r="K77" s="975"/>
      <c r="L77" s="975"/>
      <c r="M77" s="975"/>
      <c r="N77" s="975"/>
      <c r="O77" s="975"/>
      <c r="P77" s="976"/>
      <c r="Q77" s="978">
        <v>2138</v>
      </c>
      <c r="R77" s="979"/>
      <c r="S77" s="979"/>
      <c r="T77" s="979"/>
      <c r="U77" s="980"/>
      <c r="V77" s="981">
        <v>2130</v>
      </c>
      <c r="W77" s="979"/>
      <c r="X77" s="979"/>
      <c r="Y77" s="979"/>
      <c r="Z77" s="980"/>
      <c r="AA77" s="981">
        <v>8</v>
      </c>
      <c r="AB77" s="979"/>
      <c r="AC77" s="979"/>
      <c r="AD77" s="979"/>
      <c r="AE77" s="980"/>
      <c r="AF77" s="981">
        <v>8</v>
      </c>
      <c r="AG77" s="979"/>
      <c r="AH77" s="979"/>
      <c r="AI77" s="979"/>
      <c r="AJ77" s="980"/>
      <c r="AK77" s="981" t="s">
        <v>551</v>
      </c>
      <c r="AL77" s="979"/>
      <c r="AM77" s="979"/>
      <c r="AN77" s="979"/>
      <c r="AO77" s="980"/>
      <c r="AP77" s="981">
        <v>1394</v>
      </c>
      <c r="AQ77" s="979"/>
      <c r="AR77" s="979"/>
      <c r="AS77" s="979"/>
      <c r="AT77" s="980"/>
      <c r="AU77" s="981">
        <v>930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562</v>
      </c>
      <c r="C78" s="975"/>
      <c r="D78" s="975"/>
      <c r="E78" s="975"/>
      <c r="F78" s="975"/>
      <c r="G78" s="975"/>
      <c r="H78" s="975"/>
      <c r="I78" s="975"/>
      <c r="J78" s="975"/>
      <c r="K78" s="975"/>
      <c r="L78" s="975"/>
      <c r="M78" s="975"/>
      <c r="N78" s="975"/>
      <c r="O78" s="975"/>
      <c r="P78" s="976"/>
      <c r="Q78" s="977">
        <v>3680</v>
      </c>
      <c r="R78" s="971"/>
      <c r="S78" s="971"/>
      <c r="T78" s="971"/>
      <c r="U78" s="971"/>
      <c r="V78" s="971">
        <v>3842</v>
      </c>
      <c r="W78" s="971"/>
      <c r="X78" s="971"/>
      <c r="Y78" s="971"/>
      <c r="Z78" s="971"/>
      <c r="AA78" s="971">
        <v>-162</v>
      </c>
      <c r="AB78" s="971"/>
      <c r="AC78" s="971"/>
      <c r="AD78" s="971"/>
      <c r="AE78" s="971"/>
      <c r="AF78" s="971">
        <v>3907</v>
      </c>
      <c r="AG78" s="971"/>
      <c r="AH78" s="971"/>
      <c r="AI78" s="971"/>
      <c r="AJ78" s="971"/>
      <c r="AK78" s="971">
        <v>362</v>
      </c>
      <c r="AL78" s="971"/>
      <c r="AM78" s="971"/>
      <c r="AN78" s="971"/>
      <c r="AO78" s="971"/>
      <c r="AP78" s="971">
        <v>4339</v>
      </c>
      <c r="AQ78" s="971"/>
      <c r="AR78" s="971"/>
      <c r="AS78" s="971"/>
      <c r="AT78" s="971"/>
      <c r="AU78" s="971">
        <v>410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563</v>
      </c>
      <c r="C79" s="975"/>
      <c r="D79" s="975"/>
      <c r="E79" s="975"/>
      <c r="F79" s="975"/>
      <c r="G79" s="975"/>
      <c r="H79" s="975"/>
      <c r="I79" s="975"/>
      <c r="J79" s="975"/>
      <c r="K79" s="975"/>
      <c r="L79" s="975"/>
      <c r="M79" s="975"/>
      <c r="N79" s="975"/>
      <c r="O79" s="975"/>
      <c r="P79" s="976"/>
      <c r="Q79" s="977">
        <v>1531</v>
      </c>
      <c r="R79" s="971"/>
      <c r="S79" s="971"/>
      <c r="T79" s="971"/>
      <c r="U79" s="971"/>
      <c r="V79" s="971">
        <v>1475</v>
      </c>
      <c r="W79" s="971"/>
      <c r="X79" s="971"/>
      <c r="Y79" s="971"/>
      <c r="Z79" s="971"/>
      <c r="AA79" s="971">
        <v>56</v>
      </c>
      <c r="AB79" s="971"/>
      <c r="AC79" s="971"/>
      <c r="AD79" s="971"/>
      <c r="AE79" s="971"/>
      <c r="AF79" s="971">
        <v>4391</v>
      </c>
      <c r="AG79" s="971"/>
      <c r="AH79" s="971"/>
      <c r="AI79" s="971"/>
      <c r="AJ79" s="971"/>
      <c r="AK79" s="971">
        <v>1</v>
      </c>
      <c r="AL79" s="971"/>
      <c r="AM79" s="971"/>
      <c r="AN79" s="971"/>
      <c r="AO79" s="971"/>
      <c r="AP79" s="971">
        <v>2319</v>
      </c>
      <c r="AQ79" s="971"/>
      <c r="AR79" s="971"/>
      <c r="AS79" s="971"/>
      <c r="AT79" s="971"/>
      <c r="AU79" s="971" t="s">
        <v>564</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11813</v>
      </c>
      <c r="AG88" s="959"/>
      <c r="AH88" s="959"/>
      <c r="AI88" s="959"/>
      <c r="AJ88" s="959"/>
      <c r="AK88" s="963"/>
      <c r="AL88" s="963"/>
      <c r="AM88" s="963"/>
      <c r="AN88" s="963"/>
      <c r="AO88" s="963"/>
      <c r="AP88" s="959">
        <v>11875</v>
      </c>
      <c r="AQ88" s="959"/>
      <c r="AR88" s="959"/>
      <c r="AS88" s="959"/>
      <c r="AT88" s="959"/>
      <c r="AU88" s="959">
        <v>1548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285</v>
      </c>
      <c r="CS102" s="953"/>
      <c r="CT102" s="953"/>
      <c r="CU102" s="953"/>
      <c r="CV102" s="954"/>
      <c r="CW102" s="952">
        <v>83</v>
      </c>
      <c r="CX102" s="953"/>
      <c r="CY102" s="953"/>
      <c r="CZ102" s="953"/>
      <c r="DA102" s="954"/>
      <c r="DB102" s="952" t="s">
        <v>551</v>
      </c>
      <c r="DC102" s="953"/>
      <c r="DD102" s="953"/>
      <c r="DE102" s="953"/>
      <c r="DF102" s="954"/>
      <c r="DG102" s="952" t="s">
        <v>551</v>
      </c>
      <c r="DH102" s="953"/>
      <c r="DI102" s="953"/>
      <c r="DJ102" s="953"/>
      <c r="DK102" s="954"/>
      <c r="DL102" s="952" t="s">
        <v>551</v>
      </c>
      <c r="DM102" s="953"/>
      <c r="DN102" s="953"/>
      <c r="DO102" s="953"/>
      <c r="DP102" s="954"/>
      <c r="DQ102" s="952" t="s">
        <v>551</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1379330</v>
      </c>
      <c r="AB110" s="889"/>
      <c r="AC110" s="889"/>
      <c r="AD110" s="889"/>
      <c r="AE110" s="890"/>
      <c r="AF110" s="891">
        <v>1582725</v>
      </c>
      <c r="AG110" s="889"/>
      <c r="AH110" s="889"/>
      <c r="AI110" s="889"/>
      <c r="AJ110" s="890"/>
      <c r="AK110" s="891">
        <v>1598046</v>
      </c>
      <c r="AL110" s="889"/>
      <c r="AM110" s="889"/>
      <c r="AN110" s="889"/>
      <c r="AO110" s="890"/>
      <c r="AP110" s="892">
        <v>30.2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14220354</v>
      </c>
      <c r="BR110" s="842"/>
      <c r="BS110" s="842"/>
      <c r="BT110" s="842"/>
      <c r="BU110" s="842"/>
      <c r="BV110" s="842">
        <v>13831930</v>
      </c>
      <c r="BW110" s="842"/>
      <c r="BX110" s="842"/>
      <c r="BY110" s="842"/>
      <c r="BZ110" s="842"/>
      <c r="CA110" s="842">
        <v>13544615</v>
      </c>
      <c r="CB110" s="842"/>
      <c r="CC110" s="842"/>
      <c r="CD110" s="842"/>
      <c r="CE110" s="842"/>
      <c r="CF110" s="866">
        <v>255.5</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3517426</v>
      </c>
      <c r="BR112" s="817"/>
      <c r="BS112" s="817"/>
      <c r="BT112" s="817"/>
      <c r="BU112" s="817"/>
      <c r="BV112" s="817">
        <v>3413812</v>
      </c>
      <c r="BW112" s="817"/>
      <c r="BX112" s="817"/>
      <c r="BY112" s="817"/>
      <c r="BZ112" s="817"/>
      <c r="CA112" s="817">
        <v>2906269</v>
      </c>
      <c r="CB112" s="817"/>
      <c r="CC112" s="817"/>
      <c r="CD112" s="817"/>
      <c r="CE112" s="817"/>
      <c r="CF112" s="875">
        <v>54.8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222715</v>
      </c>
      <c r="AB113" s="919"/>
      <c r="AC113" s="919"/>
      <c r="AD113" s="919"/>
      <c r="AE113" s="920"/>
      <c r="AF113" s="921">
        <v>236000</v>
      </c>
      <c r="AG113" s="919"/>
      <c r="AH113" s="919"/>
      <c r="AI113" s="919"/>
      <c r="AJ113" s="920"/>
      <c r="AK113" s="921">
        <v>210633</v>
      </c>
      <c r="AL113" s="919"/>
      <c r="AM113" s="919"/>
      <c r="AN113" s="919"/>
      <c r="AO113" s="920"/>
      <c r="AP113" s="922">
        <v>4</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864044</v>
      </c>
      <c r="BR113" s="817"/>
      <c r="BS113" s="817"/>
      <c r="BT113" s="817"/>
      <c r="BU113" s="817"/>
      <c r="BV113" s="817">
        <v>856745</v>
      </c>
      <c r="BW113" s="817"/>
      <c r="BX113" s="817"/>
      <c r="BY113" s="817"/>
      <c r="BZ113" s="817"/>
      <c r="CA113" s="817">
        <v>1548286</v>
      </c>
      <c r="CB113" s="817"/>
      <c r="CC113" s="817"/>
      <c r="CD113" s="817"/>
      <c r="CE113" s="817"/>
      <c r="CF113" s="875">
        <v>29.2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70821</v>
      </c>
      <c r="AB114" s="780"/>
      <c r="AC114" s="780"/>
      <c r="AD114" s="780"/>
      <c r="AE114" s="781"/>
      <c r="AF114" s="782">
        <v>71694</v>
      </c>
      <c r="AG114" s="780"/>
      <c r="AH114" s="780"/>
      <c r="AI114" s="780"/>
      <c r="AJ114" s="781"/>
      <c r="AK114" s="782">
        <v>71442</v>
      </c>
      <c r="AL114" s="780"/>
      <c r="AM114" s="780"/>
      <c r="AN114" s="780"/>
      <c r="AO114" s="781"/>
      <c r="AP114" s="824">
        <v>1.3</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1634044</v>
      </c>
      <c r="BR114" s="817"/>
      <c r="BS114" s="817"/>
      <c r="BT114" s="817"/>
      <c r="BU114" s="817"/>
      <c r="BV114" s="817">
        <v>1579182</v>
      </c>
      <c r="BW114" s="817"/>
      <c r="BX114" s="817"/>
      <c r="BY114" s="817"/>
      <c r="BZ114" s="817"/>
      <c r="CA114" s="817">
        <v>1585674</v>
      </c>
      <c r="CB114" s="817"/>
      <c r="CC114" s="817"/>
      <c r="CD114" s="817"/>
      <c r="CE114" s="817"/>
      <c r="CF114" s="875">
        <v>29.9</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1672866</v>
      </c>
      <c r="AB117" s="903"/>
      <c r="AC117" s="903"/>
      <c r="AD117" s="903"/>
      <c r="AE117" s="904"/>
      <c r="AF117" s="905">
        <v>1890419</v>
      </c>
      <c r="AG117" s="903"/>
      <c r="AH117" s="903"/>
      <c r="AI117" s="903"/>
      <c r="AJ117" s="904"/>
      <c r="AK117" s="905">
        <v>1880121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444</v>
      </c>
      <c r="BP119" s="878"/>
      <c r="BQ119" s="879">
        <v>20235868</v>
      </c>
      <c r="BR119" s="845"/>
      <c r="BS119" s="845"/>
      <c r="BT119" s="845"/>
      <c r="BU119" s="845"/>
      <c r="BV119" s="845">
        <v>19681669</v>
      </c>
      <c r="BW119" s="845"/>
      <c r="BX119" s="845"/>
      <c r="BY119" s="845"/>
      <c r="BZ119" s="845"/>
      <c r="CA119" s="845">
        <v>19584844</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9201839</v>
      </c>
      <c r="BR120" s="842"/>
      <c r="BS120" s="842"/>
      <c r="BT120" s="842"/>
      <c r="BU120" s="842"/>
      <c r="BV120" s="842">
        <v>10173658</v>
      </c>
      <c r="BW120" s="842"/>
      <c r="BX120" s="842"/>
      <c r="BY120" s="842"/>
      <c r="BZ120" s="842"/>
      <c r="CA120" s="842">
        <v>11418934</v>
      </c>
      <c r="CB120" s="842"/>
      <c r="CC120" s="842"/>
      <c r="CD120" s="842"/>
      <c r="CE120" s="842"/>
      <c r="CF120" s="866">
        <v>215.4</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2831606</v>
      </c>
      <c r="DR120" s="842"/>
      <c r="DS120" s="842"/>
      <c r="DT120" s="842"/>
      <c r="DU120" s="842"/>
      <c r="DV120" s="843">
        <v>53.4</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325376</v>
      </c>
      <c r="BR121" s="817"/>
      <c r="BS121" s="817"/>
      <c r="BT121" s="817"/>
      <c r="BU121" s="817"/>
      <c r="BV121" s="817">
        <v>286889</v>
      </c>
      <c r="BW121" s="817"/>
      <c r="BX121" s="817"/>
      <c r="BY121" s="817"/>
      <c r="BZ121" s="817"/>
      <c r="CA121" s="817">
        <v>266130</v>
      </c>
      <c r="CB121" s="817"/>
      <c r="CC121" s="817"/>
      <c r="CD121" s="817"/>
      <c r="CE121" s="817"/>
      <c r="CF121" s="875">
        <v>5</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108070</v>
      </c>
      <c r="DH121" s="817"/>
      <c r="DI121" s="817"/>
      <c r="DJ121" s="817"/>
      <c r="DK121" s="817"/>
      <c r="DL121" s="817">
        <v>89056</v>
      </c>
      <c r="DM121" s="817"/>
      <c r="DN121" s="817"/>
      <c r="DO121" s="817"/>
      <c r="DP121" s="817"/>
      <c r="DQ121" s="817">
        <v>68340</v>
      </c>
      <c r="DR121" s="817"/>
      <c r="DS121" s="817"/>
      <c r="DT121" s="817"/>
      <c r="DU121" s="817"/>
      <c r="DV121" s="794">
        <v>1.3</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11790405</v>
      </c>
      <c r="BR122" s="845"/>
      <c r="BS122" s="845"/>
      <c r="BT122" s="845"/>
      <c r="BU122" s="845"/>
      <c r="BV122" s="845">
        <v>11203347</v>
      </c>
      <c r="BW122" s="845"/>
      <c r="BX122" s="845"/>
      <c r="BY122" s="845"/>
      <c r="BZ122" s="845"/>
      <c r="CA122" s="845">
        <v>11729550</v>
      </c>
      <c r="CB122" s="845"/>
      <c r="CC122" s="845"/>
      <c r="CD122" s="845"/>
      <c r="CE122" s="845"/>
      <c r="CF122" s="846">
        <v>221.3</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10507</v>
      </c>
      <c r="DH122" s="817"/>
      <c r="DI122" s="817"/>
      <c r="DJ122" s="817"/>
      <c r="DK122" s="817"/>
      <c r="DL122" s="817">
        <v>8418</v>
      </c>
      <c r="DM122" s="817"/>
      <c r="DN122" s="817"/>
      <c r="DO122" s="817"/>
      <c r="DP122" s="817"/>
      <c r="DQ122" s="817">
        <v>6323</v>
      </c>
      <c r="DR122" s="817"/>
      <c r="DS122" s="817"/>
      <c r="DT122" s="817"/>
      <c r="DU122" s="817"/>
      <c r="DV122" s="794">
        <v>0.1</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452</v>
      </c>
      <c r="BP123" s="878"/>
      <c r="BQ123" s="832">
        <v>21317620</v>
      </c>
      <c r="BR123" s="833"/>
      <c r="BS123" s="833"/>
      <c r="BT123" s="833"/>
      <c r="BU123" s="833"/>
      <c r="BV123" s="833">
        <v>21663894</v>
      </c>
      <c r="BW123" s="833"/>
      <c r="BX123" s="833"/>
      <c r="BY123" s="833"/>
      <c r="BZ123" s="833"/>
      <c r="CA123" s="833">
        <v>23414614</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3398849</v>
      </c>
      <c r="DH124" s="764"/>
      <c r="DI124" s="764"/>
      <c r="DJ124" s="764"/>
      <c r="DK124" s="765"/>
      <c r="DL124" s="766">
        <v>3316338</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50797</v>
      </c>
      <c r="AB128" s="801"/>
      <c r="AC128" s="801"/>
      <c r="AD128" s="801"/>
      <c r="AE128" s="802"/>
      <c r="AF128" s="803">
        <v>57694</v>
      </c>
      <c r="AG128" s="801"/>
      <c r="AH128" s="801"/>
      <c r="AI128" s="801"/>
      <c r="AJ128" s="802"/>
      <c r="AK128" s="803">
        <v>40567</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14.24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6378169</v>
      </c>
      <c r="AB129" s="780"/>
      <c r="AC129" s="780"/>
      <c r="AD129" s="780"/>
      <c r="AE129" s="781"/>
      <c r="AF129" s="782">
        <v>6340732</v>
      </c>
      <c r="AG129" s="780"/>
      <c r="AH129" s="780"/>
      <c r="AI129" s="780"/>
      <c r="AJ129" s="781"/>
      <c r="AK129" s="782">
        <v>6476197</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19.239999999999998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1000187</v>
      </c>
      <c r="AB130" s="780"/>
      <c r="AC130" s="780"/>
      <c r="AD130" s="780"/>
      <c r="AE130" s="781"/>
      <c r="AF130" s="782">
        <v>1145635</v>
      </c>
      <c r="AG130" s="780"/>
      <c r="AH130" s="780"/>
      <c r="AI130" s="780"/>
      <c r="AJ130" s="781"/>
      <c r="AK130" s="782">
        <v>1175954</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12.4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5377982</v>
      </c>
      <c r="AB131" s="764"/>
      <c r="AC131" s="764"/>
      <c r="AD131" s="764"/>
      <c r="AE131" s="765"/>
      <c r="AF131" s="766">
        <v>5195097</v>
      </c>
      <c r="AG131" s="764"/>
      <c r="AH131" s="764"/>
      <c r="AI131" s="764"/>
      <c r="AJ131" s="765"/>
      <c r="AK131" s="766">
        <v>5300243</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11.56348236</v>
      </c>
      <c r="AB132" s="745"/>
      <c r="AC132" s="745"/>
      <c r="AD132" s="745"/>
      <c r="AE132" s="746"/>
      <c r="AF132" s="747">
        <v>13.225739580000001</v>
      </c>
      <c r="AG132" s="745"/>
      <c r="AH132" s="745"/>
      <c r="AI132" s="745"/>
      <c r="AJ132" s="746"/>
      <c r="AK132" s="747">
        <v>12.520180679999999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11.7</v>
      </c>
      <c r="AB133" s="724"/>
      <c r="AC133" s="724"/>
      <c r="AD133" s="724"/>
      <c r="AE133" s="725"/>
      <c r="AF133" s="723">
        <v>12.1</v>
      </c>
      <c r="AG133" s="724"/>
      <c r="AH133" s="724"/>
      <c r="AI133" s="724"/>
      <c r="AJ133" s="725"/>
      <c r="AK133" s="723">
        <v>12.4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7TN/iSaqUHZIDiTpjeFbX7oPRmBkFjFto8F4rPwbpddAA4BnzgJGQMcXKKvDMqLEi5A5wO0POQczMfy8Ho7Rg==" saltValue="f8UFpsWudvwEsjMNDb5k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Layout" zoomScaleNormal="85" zoomScaleSheetLayoutView="85" workbookViewId="0">
      <selection sqref="A1:A104857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NsGlyMZPt5jfNhtCiaz5T0lET70tUorPzKPxjR6ClOFWsOjyQgwhyICZpTEavLb0R8O4M8VNvvedqNqNyavFg==" saltValue="mTo8mK1oigoIvFVbkXzX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DYQn4Mjk+4PS6vthQDOCCxA0HlR+WajPlkWBN+Tlc251LaJac60Aelcoy3rlIxrFxK/+V9yudRLLX1lZJs/9g==" saltValue="gCAtqYR9kEInBiEx5ejds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1924972</v>
      </c>
      <c r="AP9" s="281">
        <v>107014</v>
      </c>
      <c r="AQ9" s="282">
        <v>107616</v>
      </c>
      <c r="AR9" s="283">
        <v>-0.6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259288</v>
      </c>
      <c r="AP10" s="284">
        <v>14414</v>
      </c>
      <c r="AQ10" s="285">
        <v>10095</v>
      </c>
      <c r="AR10" s="286">
        <v>42.8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1704</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v>7</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t="s">
        <v>489</v>
      </c>
      <c r="AP13" s="284" t="s">
        <v>489</v>
      </c>
      <c r="AQ13" s="285">
        <v>4110</v>
      </c>
      <c r="AR13" s="286" t="s">
        <v>489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26898</v>
      </c>
      <c r="AP14" s="284">
        <v>1495</v>
      </c>
      <c r="AQ14" s="285">
        <v>2451</v>
      </c>
      <c r="AR14" s="286">
        <v>-39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-110657</v>
      </c>
      <c r="AP15" s="284">
        <v>-6152</v>
      </c>
      <c r="AQ15" s="285">
        <v>-6399</v>
      </c>
      <c r="AR15" s="286">
        <v>-3.9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2100501</v>
      </c>
      <c r="AP16" s="284">
        <v>116772</v>
      </c>
      <c r="AQ16" s="285">
        <v>119584</v>
      </c>
      <c r="AR16" s="286">
        <v>-2.4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10.56</v>
      </c>
      <c r="AP21" s="298">
        <v>10.86</v>
      </c>
      <c r="AQ21" s="299">
        <v>-0.3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98.3</v>
      </c>
      <c r="AP22" s="303">
        <v>97.3</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1598046</v>
      </c>
      <c r="AP32" s="312">
        <v>88840</v>
      </c>
      <c r="AQ32" s="313">
        <v>75090</v>
      </c>
      <c r="AR32" s="314">
        <v>18.3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v>1</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210633</v>
      </c>
      <c r="AP35" s="312">
        <v>11710</v>
      </c>
      <c r="AQ35" s="313">
        <v>17211</v>
      </c>
      <c r="AR35" s="314">
        <v>-32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71442</v>
      </c>
      <c r="AP36" s="312">
        <v>3972</v>
      </c>
      <c r="AQ36" s="313">
        <v>2478</v>
      </c>
      <c r="AR36" s="314">
        <v>60.3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489</v>
      </c>
      <c r="AP37" s="312" t="s">
        <v>489</v>
      </c>
      <c r="AQ37" s="313">
        <v>654</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v>-40567</v>
      </c>
      <c r="AP39" s="312">
        <v>-2255</v>
      </c>
      <c r="AQ39" s="313">
        <v>-3502</v>
      </c>
      <c r="AR39" s="314">
        <v>-35.6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-1175954</v>
      </c>
      <c r="AP40" s="312">
        <v>-65374</v>
      </c>
      <c r="AQ40" s="313">
        <v>-63750</v>
      </c>
      <c r="AR40" s="314">
        <v>2.5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663600</v>
      </c>
      <c r="AP41" s="312">
        <v>36891</v>
      </c>
      <c r="AQ41" s="313">
        <v>28185</v>
      </c>
      <c r="AR41" s="314">
        <v>30.9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1312181</v>
      </c>
      <c r="AN51" s="334">
        <v>68953</v>
      </c>
      <c r="AO51" s="335">
        <v>-16.600000000000001</v>
      </c>
      <c r="AP51" s="336">
        <v>74581</v>
      </c>
      <c r="AQ51" s="337">
        <v>7</v>
      </c>
      <c r="AR51" s="338">
        <v>-23.6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518383</v>
      </c>
      <c r="AN52" s="342">
        <v>27240</v>
      </c>
      <c r="AO52" s="343">
        <v>-17.399999999999999</v>
      </c>
      <c r="AP52" s="344">
        <v>41563</v>
      </c>
      <c r="AQ52" s="345">
        <v>6.8</v>
      </c>
      <c r="AR52" s="346">
        <v>-24.2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1727018</v>
      </c>
      <c r="AN53" s="334">
        <v>92250</v>
      </c>
      <c r="AO53" s="335">
        <v>33.799999999999997</v>
      </c>
      <c r="AP53" s="336">
        <v>76347</v>
      </c>
      <c r="AQ53" s="337">
        <v>2.4</v>
      </c>
      <c r="AR53" s="338">
        <v>31.4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664937</v>
      </c>
      <c r="AN54" s="342">
        <v>35518</v>
      </c>
      <c r="AO54" s="343">
        <v>30.4</v>
      </c>
      <c r="AP54" s="344">
        <v>41762</v>
      </c>
      <c r="AQ54" s="345">
        <v>0.5</v>
      </c>
      <c r="AR54" s="346">
        <v>29.9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1627066</v>
      </c>
      <c r="AN55" s="334">
        <v>87623</v>
      </c>
      <c r="AO55" s="335">
        <v>-5</v>
      </c>
      <c r="AP55" s="336">
        <v>96469</v>
      </c>
      <c r="AQ55" s="337">
        <v>26.4</v>
      </c>
      <c r="AR55" s="338">
        <v>-31.4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389195</v>
      </c>
      <c r="AN56" s="342">
        <v>20959</v>
      </c>
      <c r="AO56" s="343">
        <v>-41</v>
      </c>
      <c r="AP56" s="344">
        <v>49775</v>
      </c>
      <c r="AQ56" s="345">
        <v>19.2</v>
      </c>
      <c r="AR56" s="346">
        <v>-60.2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1246460</v>
      </c>
      <c r="AN57" s="334">
        <v>68168</v>
      </c>
      <c r="AO57" s="335">
        <v>-22.2</v>
      </c>
      <c r="AP57" s="336">
        <v>85743</v>
      </c>
      <c r="AQ57" s="337">
        <v>-11.1</v>
      </c>
      <c r="AR57" s="338">
        <v>-11.1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938769</v>
      </c>
      <c r="AN58" s="342">
        <v>51341</v>
      </c>
      <c r="AO58" s="343">
        <v>145</v>
      </c>
      <c r="AP58" s="344">
        <v>45231</v>
      </c>
      <c r="AQ58" s="345">
        <v>-9.1</v>
      </c>
      <c r="AR58" s="346">
        <v>154.1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1028371</v>
      </c>
      <c r="AN59" s="334">
        <v>57170</v>
      </c>
      <c r="AO59" s="335">
        <v>-16.100000000000001</v>
      </c>
      <c r="AP59" s="336">
        <v>92509</v>
      </c>
      <c r="AQ59" s="337">
        <v>7.9</v>
      </c>
      <c r="AR59" s="338">
        <v>-24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723380</v>
      </c>
      <c r="AN60" s="342">
        <v>40215</v>
      </c>
      <c r="AO60" s="343">
        <v>-21.7</v>
      </c>
      <c r="AP60" s="344">
        <v>52274</v>
      </c>
      <c r="AQ60" s="345">
        <v>15.6</v>
      </c>
      <c r="AR60" s="346">
        <v>-37.299999999999997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1388219</v>
      </c>
      <c r="AN61" s="349">
        <v>74833</v>
      </c>
      <c r="AO61" s="350">
        <v>-5.2</v>
      </c>
      <c r="AP61" s="351">
        <v>85130</v>
      </c>
      <c r="AQ61" s="352">
        <v>6.5</v>
      </c>
      <c r="AR61" s="338">
        <v>-11.7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646933</v>
      </c>
      <c r="AN62" s="342">
        <v>35055</v>
      </c>
      <c r="AO62" s="343">
        <v>19.100000000000001</v>
      </c>
      <c r="AP62" s="344">
        <v>46121</v>
      </c>
      <c r="AQ62" s="345">
        <v>6.6</v>
      </c>
      <c r="AR62" s="346">
        <v>12.5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NdPhxy56Q1+IrllkCtnV2owJAwwFGLUHFE3mg/9RBs7wap30m2QGE0sWlNDSIItLItQfqKnGOQw5GJEpt9FYw==" saltValue="DhT62vPjCmIHpLESdD3o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at+COQw7+HX5STDZSSS5YFtEItqMHrSkEs8Dd+1MLMtlASVQsBDe/N+App7Vg/3OFtPVuJM2xRmLNuNZssqbXg==" saltValue="fWgURcUT5875NTmhmhA2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relMwMCFpvd945pbr2LwWQyO+X8a+u4gUleKZ5pKnvQwyOL++VSZjvFMhPa97sREVVlnGSfgq6LIdP+MKcp1jg==" saltValue="NxNcH7UxHwCI15cK9PHL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7.82</v>
      </c>
      <c r="G47" s="12">
        <v>7.6</v>
      </c>
      <c r="H47" s="12">
        <v>12.7</v>
      </c>
      <c r="I47" s="12">
        <v>19.940000000000001</v>
      </c>
      <c r="J47" s="13">
        <v>28.69</v>
      </c>
    </row>
    <row r="48" spans="2:10" ht="57.75" customHeight="1" x14ac:dyDescent="0.2">
      <c r="B48" s="14"/>
      <c r="C48" s="1141" t="s">
        <v>4</v>
      </c>
      <c r="D48" s="1141"/>
      <c r="E48" s="1142"/>
      <c r="F48" s="15">
        <v>6.61</v>
      </c>
      <c r="G48" s="16">
        <v>1.88</v>
      </c>
      <c r="H48" s="16">
        <v>8.75</v>
      </c>
      <c r="I48" s="16">
        <v>11.17</v>
      </c>
      <c r="J48" s="17">
        <v>5.25</v>
      </c>
    </row>
    <row r="49" spans="2:10" ht="57.75" customHeight="1" thickBot="1" x14ac:dyDescent="0.25">
      <c r="B49" s="18"/>
      <c r="C49" s="1143" t="s">
        <v>5</v>
      </c>
      <c r="D49" s="1143"/>
      <c r="E49" s="1144"/>
      <c r="F49" s="19" t="s">
        <v>533</v>
      </c>
      <c r="G49" s="20" t="s">
        <v>534</v>
      </c>
      <c r="H49" s="20">
        <v>12.55</v>
      </c>
      <c r="I49" s="20">
        <v>9.5399999999999991</v>
      </c>
      <c r="J49" s="21">
        <v>3.48</v>
      </c>
    </row>
    <row r="50" spans="2:10" ht="13.2" x14ac:dyDescent="0.2"/>
  </sheetData>
  <sheetProtection algorithmName="SHA-512" hashValue="+a3Gm6E+9O8Xx0HSmsiMC1m8OljWGzha5tIfIhGM6Lkrw23QinfgByyYqNyNn+o54J50M1N74fCfgSrYsgoq7w==" saltValue="74gM2Se72NpOHvLTeI8j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2025-03-05T07:27:55Z</cp:lastPrinted>
  <dcterms:created xsi:type="dcterms:W3CDTF">2025-02-19T05:01:02Z</dcterms:created>
  <dcterms:modified xsi:type="dcterms:W3CDTF">2025-09-01T07:17:30Z</dcterms:modified>
  <cp:category/>
</cp:coreProperties>
</file>