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anfl.taku-lg.local\0103010財政係\財政係\010_決算\03 財政状況資料集（H22以降）\R02決算（財政状況資料集）\5040906【9月22日（木）〆：依頼】令和２年度財政状況資料集の作成について（2回目）\02 作成\"/>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l="1"/>
  <c r="AP63" i="12"/>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<sst xmlns="http://schemas.openxmlformats.org/spreadsheetml/2006/main" count="1152" uniqueCount="631">
  <si>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</si>
  <si>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</si>
  <si>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</si>
  <si>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</si>
  <si>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</si>
  <si>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</si>
  <si>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</si>
  <si>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</si>
  <si>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</si>
  <si>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</si>
  <si>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</si>
  <si>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</si>
  <si>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</si>
  <si>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</si>
  <si>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</si>
  <si>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</si>
  <si>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</si>
  <si>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</si>
  <si>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</si>
  <si>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</si>
  <si>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</si>
  <si>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</si>
  <si>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</si>
  <si>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</si>
  <si>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</si>
  <si>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</si>
  <si>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</si>
  <si>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</si>
  <si>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</si>
  <si>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</si>
  <si>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</si>
  <si>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</si>
  <si>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</si>
  <si>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</si>
  <si>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</si>
  <si>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</si>
  <si>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</si>
  <si>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</si>
  <si>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</si>
  <si>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</si>
  <si>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</si>
  <si>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</si>
  <si>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</si>
  <si>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</si>
  <si>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</si>
  <si>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</si>
  <si>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</si>
  <si>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</si>
  <si>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</si>
  <si>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</si>
  <si>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</si>
  <si>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</si>
  <si>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</si>
  <si>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</si>
  <si>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</si>
  <si>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</si>
  <si>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</si>
  <si>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</si>
  <si>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</si>
  <si>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</si>
  <si>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</si>
  <si>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</si>
  <si>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</si>
  <si>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</si>
  <si>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</si>
  <si>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</si>
  <si>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</si>
  <si>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</si>
  <si>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</si>
  <si>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</si>
  <si>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</si>
  <si>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</si>
  <si>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</si>
  <si>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</si>
  <si>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</si>
  <si>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</si>
  <si>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</si>
  <si>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</si>
  <si>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</si>
  <si>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</si>
  <si>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</si>
  <si>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</si>
  <si>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</si>
  <si>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</si>
  <si>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</si>
  <si>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</si>
  <si>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</si>
  <si>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</si>
  <si>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</si>
  <si>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</si>
  <si>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</si>
  <si>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</si>
  <si>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</si>
  <si>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</si>
  <si>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</si>
  <si>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</si>
  <si>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</si>
  <si>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</si>
  <si>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</si>
  <si>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</si>
  <si>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</si>
  <si>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</si>
  <si>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</si>
  <si>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</si>
  <si>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</si>
  <si>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</si>
  <si>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</si>
  <si>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</si>
  <si>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</si>
  <si>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</si>
  <si>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</si>
  <si>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</si>
  <si>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</si>
  <si>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</si>
  <si>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</si>
  <si>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</si>
  <si>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</si>
  <si>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</si>
  <si>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</si>
  <si>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</si>
  <si>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</si>
  <si>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</si>
  <si>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</si>
  <si>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</si>
  <si>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</si>
  <si>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</si>
  <si>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</si>
  <si>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</si>
  <si>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</si>
  <si>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</si>
  <si>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</si>
  <si>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</si>
  <si>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</si>
  <si>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</si>
  <si>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</si>
  <si>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</si>
  <si>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</si>
  <si>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</si>
  <si>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</si>
  <si>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</si>
  <si>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</si>
  <si>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</si>
  <si>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</si>
  <si>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</si>
  <si>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</si>
  <si>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</si>
  <si>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</si>
  <si>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</si>
  <si>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</si>
  <si>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</si>
  <si>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</si>
  <si>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</si>
  <si>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</si>
  <si>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</si>
  <si>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</si>
  <si>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</si>
  <si>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</si>
  <si>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</si>
  <si>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</si>
  <si>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</si>
  <si>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</si>
  <si>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</si>
  <si>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</si>
  <si>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</si>
  <si>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</si>
  <si>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</si>
  <si>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</si>
  <si>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</si>
  <si>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</si>
  <si>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</si>
  <si>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</si>
  <si>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</si>
  <si>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</si>
  <si>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</si>
  <si>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</si>
  <si>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</si>
  <si>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</si>
  <si>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</si>
  <si>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</si>
  <si>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</si>
  <si>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</si>
  <si>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</si>
  <si>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</si>
  <si>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</si>
  <si>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</si>
  <si>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</si>
  <si>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</si>
  <si>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</si>
  <si>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</si>
  <si>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</si>
  <si>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</si>
  <si>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</si>
  <si>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</si>
  <si>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</si>
  <si>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</si>
  <si>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</si>
  <si>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</si>
  <si>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</si>
  <si>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</si>
  <si>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</si>
  <si>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</si>
  <si>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</si>
  <si>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</si>
  <si>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</si>
  <si>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</si>
  <si>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</si>
  <si>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</si>
  <si>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</si>
  <si>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</si>
  <si>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</si>
  <si>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</si>
  <si>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</si>
  <si>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</si>
  <si>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</si>
  <si>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</si>
  <si>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</si>
  <si>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</si>
  <si>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</si>
  <si>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</si>
  <si>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佐賀県多久市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</si>
  <si>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</si>
  <si>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</si>
  <si>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</si>
  <si>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</si>
  <si>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</si>
  <si>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</si>
  <si>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</si>
  <si>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</si>
  <si>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</si>
  <si>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</si>
  <si>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</si>
  <si>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</si>
  <si>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</si>
  <si>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</si>
  <si>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</si>
  <si>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</si>
  <si>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</si>
  <si>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</si>
  <si>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</si>
  <si>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</si>
  <si>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</si>
  <si>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</si>
  <si>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</si>
  <si>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</si>
  <si>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</si>
  <si>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</si>
  <si>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</si>
  <si>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</si>
  <si>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</si>
  <si>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</si>
  <si>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</si>
  <si>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</si>
  <si>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</si>
  <si>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</si>
  <si>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</si>
  <si>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</si>
  <si>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</si>
  <si>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</si>
  <si>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</si>
  <si>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</si>
  <si>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</si>
  <si>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</si>
  <si>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</si>
  <si>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</si>
  <si>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</si>
  <si>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</si>
  <si>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</si>
  <si>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</si>
  <si>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</si>
  <si>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</si>
  <si>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</si>
  <si>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</si>
  <si>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</si>
  <si>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</si>
  <si>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</si>
  <si>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</si>
  <si>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</si>
  <si>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</si>
  <si>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</si>
  <si>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</si>
  <si>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</si>
  <si>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</si>
  <si>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</si>
  <si>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</si>
  <si>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</si>
  <si>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</si>
  <si>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</si>
  <si>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</si>
  <si>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</si>
  <si>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</si>
  <si>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</si>
  <si>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</si>
  <si>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</si>
  <si>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</si>
  <si>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</si>
  <si>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</si>
  <si>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</si>
  <si>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</si>
  <si>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</si>
  <si>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</si>
  <si>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</si>
  <si>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</si>
  <si>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</si>
  <si>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</si>
  <si>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</si>
  <si>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</si>
  <si>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</si>
  <si>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</si>
  <si>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</si>
  <si>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</si>
  <si>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</si>
  <si>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</si>
  <si>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</si>
  <si>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</si>
  <si>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</si>
  <si>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</si>
  <si>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</si>
  <si>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</si>
  <si>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</si>
  <si>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</si>
  <si>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</si>
  <si>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</si>
  <si>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</si>
  <si>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</si>
  <si>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</si>
  <si>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</si>
  <si>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</si>
  <si>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</si>
  <si>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</si>
  <si>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</si>
  <si>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</si>
  <si>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</si>
  <si>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</si>
  <si>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</si>
  <si>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</si>
  <si>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</si>
  <si>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</si>
  <si>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</si>
  <si>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</si>
  <si>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</si>
  <si>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</si>
  <si>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</si>
  <si>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</si>
  <si>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</si>
  <si>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</si>
  <si>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</si>
  <si>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</si>
  <si>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</si>
  <si>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</si>
  <si>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</si>
  <si>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</si>
  <si>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</si>
  <si>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</si>
  <si>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</si>
  <si>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</si>
  <si>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</si>
  <si>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</si>
  <si>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</si>
  <si>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</si>
  <si>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</si>
  <si>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</si>
  <si>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</si>
  <si>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</si>
  <si>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</si>
  <si>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</si>
  <si>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</si>
  <si>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</si>
  <si>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</si>
  <si>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</si>
  <si>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</si>
  <si>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</si>
  <si>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</si>
  <si>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</si>
  <si>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佐賀県多久市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</si>
  <si>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</si>
  <si>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</si>
  <si>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</si>
  <si>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</si>
  <si>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</si>
  <si>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</si>
  <si>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</si>
  <si>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</si>
  <si>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</si>
  <si>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</si>
  <si>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</si>
  <si>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</si>
  <si>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</si>
  <si>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</si>
  <si>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</si>
  <si>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</si>
  <si>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</si>
  <si>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</si>
  <si>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</si>
  <si>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</si>
  <si>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多久市土地区画整理事業特別会計</t>
    <phoneticPr fontId="5"/>
  </si>
  <si>
    <t>多久市給与管理・物品調達特別会計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</si>
  <si>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</si>
  <si>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</si>
  <si>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</si>
  <si>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</si>
  <si>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</si>
  <si>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</si>
  <si>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</si>
  <si>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</si>
  <si>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</si>
  <si>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</si>
  <si>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</si>
  <si>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</si>
  <si>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</si>
  <si>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</si>
  <si>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</si>
  <si>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</si>
  <si>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多久市病院事業会計</t>
    <phoneticPr fontId="5"/>
  </si>
  <si>
    <t>法適用企業</t>
    <phoneticPr fontId="5"/>
  </si>
  <si>
    <t>多久市公共下水道事業特別会計</t>
    <phoneticPr fontId="5"/>
  </si>
  <si>
    <t>-</t>
    <phoneticPr fontId="5"/>
  </si>
  <si>
    <t>法非適用企業</t>
    <phoneticPr fontId="5"/>
  </si>
  <si>
    <t>多久市農業集落排水事業特別会計</t>
    <phoneticPr fontId="5"/>
  </si>
  <si>
    <t>-</t>
    <phoneticPr fontId="5"/>
  </si>
  <si>
    <t>法非適用企業</t>
    <phoneticPr fontId="5"/>
  </si>
  <si>
    <t>多久市宅地造成事業特別会計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</si>
  <si>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</si>
  <si>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</si>
  <si>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</si>
  <si>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</si>
  <si>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</si>
  <si>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</si>
  <si>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</si>
  <si>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</si>
  <si>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</si>
  <si>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</si>
  <si>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</si>
  <si>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</si>
  <si>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</si>
  <si>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</si>
  <si>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</si>
  <si>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</si>
  <si>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</si>
  <si>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</si>
  <si>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</si>
  <si>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</si>
  <si>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</si>
  <si>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</si>
  <si>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</si>
  <si>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</si>
  <si>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</si>
  <si>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</si>
  <si>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</si>
  <si>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</si>
  <si>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</si>
  <si>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</si>
  <si>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</si>
  <si>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</si>
  <si>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</si>
  <si>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</si>
  <si>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</si>
  <si>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</si>
  <si>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</si>
  <si>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</si>
  <si>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</si>
  <si>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</si>
  <si>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</si>
  <si>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</si>
  <si>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</si>
  <si>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</si>
  <si>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</si>
  <si>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</si>
  <si>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</si>
  <si>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</si>
  <si>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</si>
  <si>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</si>
  <si>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</si>
  <si>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</si>
  <si>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</si>
  <si>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</si>
  <si>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</si>
  <si>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</si>
  <si>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</si>
  <si>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</si>
  <si>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</si>
  <si>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</si>
  <si>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多久市公共下水道事業特別会計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</si>
  <si>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</si>
  <si>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</si>
  <si>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多久市農業集落排水事業特別会計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</si>
  <si>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</si>
  <si>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多久市病院事業会計</t>
    <phoneticPr fontId="5"/>
  </si>
  <si>
    <t>(Ｆ)</t>
    <phoneticPr fontId="5"/>
  </si>
  <si>
    <t>多久市宅地造成事業特別会計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</si>
  <si>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</si>
  <si>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</si>
  <si>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</si>
  <si>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</si>
  <si>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</si>
  <si>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</si>
  <si>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</si>
  <si>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</si>
  <si>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</si>
  <si>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</si>
  <si>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</si>
  <si>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</si>
  <si>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</si>
  <si>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</si>
  <si>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</si>
  <si>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</si>
  <si>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</si>
  <si>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</si>
  <si>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</si>
  <si>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</si>
  <si>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</si>
  <si>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</si>
  <si>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</si>
  <si>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</si>
  <si>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</si>
  <si>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</si>
  <si>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</si>
  <si>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</si>
  <si>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</si>
  <si>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</si>
  <si>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</si>
  <si>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</si>
  <si>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</si>
  <si>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</si>
  <si>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</si>
  <si>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</si>
  <si>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</si>
  <si>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</si>
  <si>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</si>
  <si>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</si>
  <si>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</si>
  <si>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</si>
  <si>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</si>
  <si>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</si>
  <si>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</si>
  <si>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</si>
  <si>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</si>
  <si>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</si>
  <si>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</si>
  <si>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</si>
  <si>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</si>
  <si>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</si>
  <si>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</si>
  <si>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</si>
  <si>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</si>
  <si>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</si>
  <si>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</si>
  <si>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</si>
  <si>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</si>
  <si>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</si>
  <si>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</si>
  <si>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</si>
  <si>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</si>
  <si>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</si>
  <si>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</si>
  <si>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</si>
  <si>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</si>
  <si>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</si>
  <si>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</si>
  <si>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</si>
  <si>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</si>
  <si>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</si>
  <si>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</si>
  <si>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</si>
  <si>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</si>
  <si>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</si>
  <si>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</si>
  <si>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</si>
  <si>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</si>
  <si>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</si>
  <si>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</si>
  <si>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</si>
  <si>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</si>
  <si>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</si>
  <si>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8.53</t>
  </si>
  <si>
    <t>▲ 2.69</t>
  </si>
  <si>
    <t>▲ 2.55</t>
  </si>
  <si>
    <t>▲ 7.78</t>
  </si>
  <si>
    <t>▲ 4.55</t>
  </si>
  <si>
    <t>多久市病院事業会計</t>
  </si>
  <si>
    <t>一般会計</t>
  </si>
  <si>
    <t>多久市国民健康保険事業特別会計</t>
  </si>
  <si>
    <t>▲ 0.72</t>
  </si>
  <si>
    <t>多久市後期高齢者医療特別会計</t>
  </si>
  <si>
    <t>多久市土地区画整理事業特別会計</t>
  </si>
  <si>
    <t>多久市給与管理・物品調達特別会計</t>
  </si>
  <si>
    <t>多久市公共下水道事業特別会計</t>
  </si>
  <si>
    <t>▲ 1.47</t>
  </si>
  <si>
    <t>多久市農業集落排水事業特別会計</t>
  </si>
  <si>
    <t>▲ 0.43</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</si>
  <si>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</si>
  <si>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</si>
  <si>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</si>
  <si>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</si>
  <si>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</si>
  <si>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</si>
  <si>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</si>
  <si>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</si>
  <si>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</si>
  <si>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天山地区共同衛生処理場組合</t>
    <rPh sb="0" eb="2">
      <t>テンザン</t>
    </rPh>
    <rPh sb="2" eb="4">
      <t>チク</t>
    </rPh>
    <rPh sb="4" eb="6">
      <t>キョウドウ</t>
    </rPh>
    <rPh sb="6" eb="8">
      <t>エイセイ</t>
    </rPh>
    <rPh sb="8" eb="11">
      <t>ショリジョウ</t>
    </rPh>
    <rPh sb="11" eb="13">
      <t>クミアイ</t>
    </rPh>
    <phoneticPr fontId="2"/>
  </si>
  <si>
    <t>天山地区共同斎場組合</t>
    <rPh sb="0" eb="2">
      <t>テンザン</t>
    </rPh>
    <rPh sb="2" eb="4">
      <t>チク</t>
    </rPh>
    <rPh sb="4" eb="6">
      <t>キョウドウ</t>
    </rPh>
    <rPh sb="6" eb="8">
      <t>サイジョウ</t>
    </rPh>
    <rPh sb="8" eb="10">
      <t>クミアイ</t>
    </rPh>
    <phoneticPr fontId="2"/>
  </si>
  <si>
    <t>佐賀中部広域連合（普通会計）</t>
    <rPh sb="0" eb="2">
      <t>サガ</t>
    </rPh>
    <rPh sb="2" eb="4">
      <t>チュウブ</t>
    </rPh>
    <rPh sb="4" eb="6">
      <t>コウイキ</t>
    </rPh>
    <rPh sb="6" eb="8">
      <t>レンゴウ</t>
    </rPh>
    <rPh sb="9" eb="11">
      <t>フツウ</t>
    </rPh>
    <rPh sb="11" eb="13">
      <t>カイケイ</t>
    </rPh>
    <phoneticPr fontId="2"/>
  </si>
  <si>
    <t>佐賀中部広域連合（介護保険会計）</t>
    <rPh sb="0" eb="2">
      <t>サガ</t>
    </rPh>
    <rPh sb="2" eb="4">
      <t>チュウブ</t>
    </rPh>
    <rPh sb="4" eb="6">
      <t>コウイキ</t>
    </rPh>
    <rPh sb="6" eb="8">
      <t>レンゴウ</t>
    </rPh>
    <rPh sb="9" eb="11">
      <t>カイゴ</t>
    </rPh>
    <rPh sb="11" eb="13">
      <t>ホケン</t>
    </rPh>
    <rPh sb="13" eb="15">
      <t>カイケイ</t>
    </rPh>
    <phoneticPr fontId="2"/>
  </si>
  <si>
    <t>佐賀県後期高齢者医療広域連合（普通会計）</t>
    <rPh sb="0" eb="3">
      <t>サガケン</t>
    </rPh>
    <rPh sb="3" eb="8">
      <t>コウキコウレイシャ</t>
    </rPh>
    <rPh sb="8" eb="10">
      <t>イリョウ</t>
    </rPh>
    <rPh sb="10" eb="12">
      <t>コウイキ</t>
    </rPh>
    <rPh sb="12" eb="14">
      <t>レンゴウ</t>
    </rPh>
    <rPh sb="15" eb="19">
      <t>フツウカイケイ</t>
    </rPh>
    <phoneticPr fontId="2"/>
  </si>
  <si>
    <t>佐賀県後期高齢者医療広域連合（特別会計）</t>
    <rPh sb="0" eb="3">
      <t>サガケン</t>
    </rPh>
    <rPh sb="3" eb="8">
      <t>コウキコウレイシャ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</si>
  <si>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</si>
  <si>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佐賀県市町総合事務組合（交通災害会計）</t>
    <rPh sb="0" eb="3">
      <t>サガケン</t>
    </rPh>
    <rPh sb="3" eb="4">
      <t>シ</t>
    </rPh>
    <rPh sb="4" eb="5">
      <t>マチ</t>
    </rPh>
    <rPh sb="5" eb="7">
      <t>ソウゴウ</t>
    </rPh>
    <rPh sb="7" eb="9">
      <t>ジム</t>
    </rPh>
    <rPh sb="9" eb="11">
      <t>クミアイ</t>
    </rPh>
    <rPh sb="12" eb="16">
      <t>コウツウサイガイ</t>
    </rPh>
    <rPh sb="16" eb="18">
      <t>カイケイ</t>
    </rPh>
    <phoneticPr fontId="2"/>
  </si>
  <si>
    <t>天山地区共同環境組合</t>
    <rPh sb="0" eb="6">
      <t>テンザンチクキョウドウ</t>
    </rPh>
    <rPh sb="6" eb="8">
      <t>カンキョウ</t>
    </rPh>
    <rPh sb="8" eb="10">
      <t>クミアイ</t>
    </rPh>
    <phoneticPr fontId="2"/>
  </si>
  <si>
    <t>佐賀西部広域水道企業団（用水供給会計）</t>
    <rPh sb="0" eb="2">
      <t>サガ</t>
    </rPh>
    <rPh sb="2" eb="4">
      <t>セイブ</t>
    </rPh>
    <rPh sb="4" eb="6">
      <t>コウイキ</t>
    </rPh>
    <rPh sb="6" eb="8">
      <t>スイドウ</t>
    </rPh>
    <rPh sb="8" eb="10">
      <t>キギョウ</t>
    </rPh>
    <rPh sb="10" eb="11">
      <t>ダン</t>
    </rPh>
    <rPh sb="12" eb="14">
      <t>ヨウスイ</t>
    </rPh>
    <rPh sb="14" eb="16">
      <t>キョウキュウ</t>
    </rPh>
    <rPh sb="16" eb="18">
      <t>カイケイ</t>
    </rPh>
    <phoneticPr fontId="2"/>
  </si>
  <si>
    <t>佐賀西部広域水道企業団（末端給水会計）</t>
    <rPh sb="0" eb="2">
      <t>サガ</t>
    </rPh>
    <rPh sb="2" eb="4">
      <t>セイブ</t>
    </rPh>
    <rPh sb="4" eb="6">
      <t>コウイキ</t>
    </rPh>
    <rPh sb="6" eb="8">
      <t>スイドウ</t>
    </rPh>
    <rPh sb="8" eb="10">
      <t>キギョウ</t>
    </rPh>
    <rPh sb="10" eb="11">
      <t>ダン</t>
    </rPh>
    <rPh sb="12" eb="14">
      <t>マッタン</t>
    </rPh>
    <rPh sb="14" eb="16">
      <t>キュウスイ</t>
    </rPh>
    <rPh sb="16" eb="18">
      <t>カイケイ</t>
    </rPh>
    <phoneticPr fontId="2"/>
  </si>
  <si>
    <t>-</t>
    <phoneticPr fontId="2"/>
  </si>
  <si>
    <t>多久市土地開発公社</t>
    <rPh sb="0" eb="3">
      <t>タクシ</t>
    </rPh>
    <rPh sb="3" eb="7">
      <t>トチカイハツ</t>
    </rPh>
    <rPh sb="7" eb="9">
      <t>コウシャ</t>
    </rPh>
    <phoneticPr fontId="2"/>
  </si>
  <si>
    <t>一般財団法人　多久市学校給食振興会</t>
    <rPh sb="0" eb="2">
      <t>イッパン</t>
    </rPh>
    <rPh sb="2" eb="4">
      <t>ザイダン</t>
    </rPh>
    <rPh sb="4" eb="6">
      <t>ホウジン</t>
    </rPh>
    <rPh sb="7" eb="10">
      <t>タクシ</t>
    </rPh>
    <rPh sb="10" eb="12">
      <t>ガッコウ</t>
    </rPh>
    <rPh sb="12" eb="14">
      <t>キュウショク</t>
    </rPh>
    <rPh sb="14" eb="17">
      <t>シンコウカイ</t>
    </rPh>
    <phoneticPr fontId="2"/>
  </si>
  <si>
    <t>公益財団法人　孔子の里</t>
    <rPh sb="0" eb="6">
      <t>コウエキザイダンホウジン</t>
    </rPh>
    <rPh sb="7" eb="9">
      <t>コウシ</t>
    </rPh>
    <rPh sb="10" eb="11">
      <t>サト</t>
    </rPh>
    <phoneticPr fontId="2"/>
  </si>
  <si>
    <t>鉱害復旧施設基金</t>
    <rPh sb="0" eb="8">
      <t>コウガイフッキュウシセツキキン</t>
    </rPh>
    <phoneticPr fontId="5"/>
  </si>
  <si>
    <t>ふるさと振興基金</t>
    <rPh sb="4" eb="8">
      <t>シンコウキキン</t>
    </rPh>
    <phoneticPr fontId="5"/>
  </si>
  <si>
    <t>都市施設建設基金</t>
    <rPh sb="0" eb="8">
      <t>トシシセツケンセツキキン</t>
    </rPh>
    <phoneticPr fontId="5"/>
  </si>
  <si>
    <t>福祉振興基金</t>
    <rPh sb="0" eb="6">
      <t>フクシシンコウキキン</t>
    </rPh>
    <phoneticPr fontId="5"/>
  </si>
  <si>
    <t>環境衛生施設建設基金</t>
    <rPh sb="0" eb="2">
      <t>カンキョウ</t>
    </rPh>
    <rPh sb="2" eb="4">
      <t>エイセイ</t>
    </rPh>
    <rPh sb="4" eb="10">
      <t>シセツケンセツキキン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</si>
  <si>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</si>
  <si>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</si>
  <si>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</si>
  <si>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</si>
  <si>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将来負担比率は算定なしとなっている。
また、有形固定資産減価償却率については、上述のとおりである。</t>
    <rPh sb="0" eb="2">
      <t>ショウライ</t>
    </rPh>
    <rPh sb="2" eb="4">
      <t>フタン</t>
    </rPh>
    <rPh sb="4" eb="6">
      <t>ヒリツ</t>
    </rPh>
    <rPh sb="7" eb="9">
      <t>サンテイ</t>
    </rPh>
    <rPh sb="22" eb="24">
      <t>ユウケイ</t>
    </rPh>
    <rPh sb="24" eb="26">
      <t>コテイ</t>
    </rPh>
    <rPh sb="26" eb="28">
      <t>シサン</t>
    </rPh>
    <rPh sb="28" eb="30">
      <t>ゲンカ</t>
    </rPh>
    <rPh sb="30" eb="32">
      <t>ショウキャク</t>
    </rPh>
    <rPh sb="32" eb="33">
      <t>リツ</t>
    </rPh>
    <rPh sb="39" eb="41">
      <t>ジョウジュツ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</si>
  <si>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</si>
  <si>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</si>
  <si>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</si>
  <si>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</si>
  <si>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</si>
  <si>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</si>
  <si>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将来負担比率は算定なしとなっている。
また、実質公債費比率については3表の分析のとおりである。</t>
    <rPh sb="0" eb="2">
      <t>ショウライ</t>
    </rPh>
    <rPh sb="2" eb="4">
      <t>フタン</t>
    </rPh>
    <rPh sb="4" eb="6">
      <t>ヒリツ</t>
    </rPh>
    <rPh sb="7" eb="9">
      <t>サンテイ</t>
    </rPh>
    <rPh sb="22" eb="24">
      <t>ジッシツ</t>
    </rPh>
    <rPh sb="24" eb="27">
      <t>コウサイヒ</t>
    </rPh>
    <rPh sb="27" eb="29">
      <t>ヒリツ</t>
    </rPh>
    <rPh sb="35" eb="36">
      <t>ヒョウ</t>
    </rPh>
    <rPh sb="37" eb="39">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</si>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</sst>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636A-4F4C-9F41-48C4508D75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105961</c:v>
                </c:pt>
                <c:pt idx="1">
                  <c:v>119459</c:v>
                </c:pt>
                <c:pt idx="2">
                  <c:v>82710</c:v>
                </c:pt>
                <c:pt idx="3">
                  <c:v>68953</c:v>
                </c:pt>
                <c:pt idx="4">
                  <c:v>92250</c:v>
                </c:pt>
              </c:numCache>
            </c:numRef>
          </c:val>
          <c:smooth val="0"/>
          <c:extLst>
            <c:ext xmlns:c16="http://schemas.microsoft.com/office/drawing/2014/chart" uri="{C3380CC4-5D6E-409C-BE32-E72D297353CC}">
              <c16:uniqueId val="{00000001-636A-4F4C-9F41-48C4508D75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5.0599999999999996</c:v>
                </c:pt>
                <c:pt idx="1">
                  <c:v>4.9000000000000004</c:v>
                </c:pt>
                <c:pt idx="2">
                  <c:v>8.14</c:v>
                </c:pt>
                <c:pt idx="3">
                  <c:v>6.61</c:v>
                </c:pt>
                <c:pt idx="4">
                  <c:v>1.88</c:v>
                </c:pt>
              </c:numCache>
            </c:numRef>
          </c:val>
          <c:extLst>
            <c:ext xmlns:c16="http://schemas.microsoft.com/office/drawing/2014/chart" uri="{C3380CC4-5D6E-409C-BE32-E72D297353CC}">
              <c16:uniqueId val="{00000000-0CE5-487E-905D-C1200AF945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21.63</c:v>
                </c:pt>
                <c:pt idx="1">
                  <c:v>19.399999999999999</c:v>
                </c:pt>
                <c:pt idx="2">
                  <c:v>13.86</c:v>
                </c:pt>
                <c:pt idx="3">
                  <c:v>7.82</c:v>
                </c:pt>
                <c:pt idx="4">
                  <c:v>7.6</c:v>
                </c:pt>
              </c:numCache>
            </c:numRef>
          </c:val>
          <c:extLst>
            <c:ext xmlns:c16="http://schemas.microsoft.com/office/drawing/2014/chart" uri="{C3380CC4-5D6E-409C-BE32-E72D297353CC}">
              <c16:uniqueId val="{00000001-0CE5-487E-905D-C1200AF945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-8.5299999999999994</c:v>
                </c:pt>
                <c:pt idx="1">
                  <c:v>-2.69</c:v>
                </c:pt>
                <c:pt idx="2">
                  <c:v>-2.5499999999999998</c:v>
                </c:pt>
                <c:pt idx="3">
                  <c:v>-7.78</c:v>
                </c:pt>
                <c:pt idx="4">
                  <c:v>-4.55</c:v>
                </c:pt>
              </c:numCache>
            </c:numRef>
          </c:val>
          <c:smooth val="0"/>
          <c:extLst>
            <c:ext xmlns:c16="http://schemas.microsoft.com/office/drawing/2014/chart" uri="{C3380CC4-5D6E-409C-BE32-E72D297353CC}">
              <c16:uniqueId val="{00000002-0CE5-487E-905D-C1200AF945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12.36</c:v>
                </c:pt>
                <c:pt idx="2">
                  <c:v>#N/A</c:v>
                </c:pt>
                <c:pt idx="3">
                  <c:v>13.07</c:v>
                </c:pt>
                <c:pt idx="4">
                  <c:v>#N/A</c:v>
                </c:pt>
                <c:pt idx="5">
                  <c:v>10.59</c:v>
                </c:pt>
                <c:pt idx="6">
                  <c:v>#N/A</c:v>
                </c:pt>
                <c:pt idx="7">
                  <c:v>10.28</c:v>
                </c:pt>
                <c:pt idx="8">
                  <c:v>#N/A</c:v>
                </c:pt>
                <c:pt idx="9">
                  <c:v>0</c:v>
                </c:pt>
              </c:numCache>
            </c:numRef>
          </c:val>
          <c:extLst>
            <c:ext xmlns:c16="http://schemas.microsoft.com/office/drawing/2014/chart" uri="{C3380CC4-5D6E-409C-BE32-E72D297353CC}">
              <c16:uniqueId val="{00000000-5CA3-4B98-84D4-C091B44479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A3-4B98-84D4-C091B4447985}"/>
            </c:ext>
          </c:extLst>
        </c:ser>
        <c:ser>
          <c:idx val="2"/>
          <c:order val="2"/>
          <c:tx>
            <c:strRef>
              <c:f>データシート!$A$29</c:f>
              <c:strCache>
                <c:ptCount val="1"/>
                <c:pt idx="0">
                  <c:v>多久市農業集落排水事業特別会計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0.43</c:v>
                </c:pt>
                <c:pt idx="7">
                  <c:v>#N/A</c:v>
                </c:pt>
                <c:pt idx="8">
                  <c:v>#N/A</c:v>
                </c:pt>
                <c:pt idx="9">
                  <c:v>0</c:v>
                </c:pt>
              </c:numCache>
            </c:numRef>
          </c:val>
          <c:extLst>
            <c:ext xmlns:c16="http://schemas.microsoft.com/office/drawing/2014/chart" uri="{C3380CC4-5D6E-409C-BE32-E72D297353CC}">
              <c16:uniqueId val="{00000002-5CA3-4B98-84D4-C091B4447985}"/>
            </c:ext>
          </c:extLst>
        </c:ser>
        <c:ser>
          <c:idx val="3"/>
          <c:order val="3"/>
          <c:tx>
            <c:strRef>
              <c:f>データシート!$A$30</c:f>
              <c:strCache>
                <c:ptCount val="1"/>
                <c:pt idx="0">
                  <c:v>多久市公共下水道事業特別会計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1.47</c:v>
                </c:pt>
                <c:pt idx="7">
                  <c:v>#N/A</c:v>
                </c:pt>
                <c:pt idx="8">
                  <c:v>#N/A</c:v>
                </c:pt>
                <c:pt idx="9">
                  <c:v>0</c:v>
                </c:pt>
              </c:numCache>
            </c:numRef>
          </c:val>
          <c:extLst>
            <c:ext xmlns:c16="http://schemas.microsoft.com/office/drawing/2014/chart" uri="{C3380CC4-5D6E-409C-BE32-E72D297353CC}">
              <c16:uniqueId val="{00000003-5CA3-4B98-84D4-C091B4447985}"/>
            </c:ext>
          </c:extLst>
        </c:ser>
        <c:ser>
          <c:idx val="4"/>
          <c:order val="4"/>
          <c:tx>
            <c:strRef>
              <c:f>データシート!$A$31</c:f>
              <c:strCache>
                <c:ptCount val="1"/>
                <c:pt idx="0">
                  <c:v>多久市給与管理・物品調達特別会計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CA3-4B98-84D4-C091B4447985}"/>
            </c:ext>
          </c:extLst>
        </c:ser>
        <c:ser>
          <c:idx val="5"/>
          <c:order val="5"/>
          <c:tx>
            <c:strRef>
              <c:f>データシート!$A$32</c:f>
              <c:strCache>
                <c:ptCount val="1"/>
                <c:pt idx="0">
                  <c:v>多久市土地区画整理事業特別会計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CA3-4B98-84D4-C091B4447985}"/>
            </c:ext>
          </c:extLst>
        </c:ser>
        <c:ser>
          <c:idx val="6"/>
          <c:order val="6"/>
          <c:tx>
            <c:strRef>
              <c:f>データシート!$A$33</c:f>
              <c:strCache>
                <c:ptCount val="1"/>
                <c:pt idx="0">
                  <c:v>多久市後期高齢者医療特別会計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6-5CA3-4B98-84D4-C091B4447985}"/>
            </c:ext>
          </c:extLst>
        </c:ser>
        <c:ser>
          <c:idx val="7"/>
          <c:order val="7"/>
          <c:tx>
            <c:strRef>
              <c:f>データシート!$A$34</c:f>
              <c:strCache>
                <c:ptCount val="1"/>
                <c:pt idx="0">
                  <c:v>多久市国民健康保険事業特別会計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0.72</c:v>
                </c:pt>
                <c:pt idx="1">
                  <c:v>#N/A</c:v>
                </c:pt>
                <c:pt idx="2">
                  <c:v>#N/A</c:v>
                </c:pt>
                <c:pt idx="3">
                  <c:v>0</c:v>
                </c:pt>
                <c:pt idx="4">
                  <c:v>#N/A</c:v>
                </c:pt>
                <c:pt idx="5">
                  <c:v>1.06</c:v>
                </c:pt>
                <c:pt idx="6">
                  <c:v>#N/A</c:v>
                </c:pt>
                <c:pt idx="7">
                  <c:v>1.23</c:v>
                </c:pt>
                <c:pt idx="8">
                  <c:v>#N/A</c:v>
                </c:pt>
                <c:pt idx="9">
                  <c:v>0.97</c:v>
                </c:pt>
              </c:numCache>
            </c:numRef>
          </c:val>
          <c:extLst>
            <c:ext xmlns:c16="http://schemas.microsoft.com/office/drawing/2014/chart" uri="{C3380CC4-5D6E-409C-BE32-E72D297353CC}">
              <c16:uniqueId val="{00000007-5CA3-4B98-84D4-C091B44479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5.0599999999999996</c:v>
                </c:pt>
                <c:pt idx="2">
                  <c:v>#N/A</c:v>
                </c:pt>
                <c:pt idx="3">
                  <c:v>4.8899999999999997</c:v>
                </c:pt>
                <c:pt idx="4">
                  <c:v>#N/A</c:v>
                </c:pt>
                <c:pt idx="5">
                  <c:v>8.14</c:v>
                </c:pt>
                <c:pt idx="6">
                  <c:v>#N/A</c:v>
                </c:pt>
                <c:pt idx="7">
                  <c:v>6.61</c:v>
                </c:pt>
                <c:pt idx="8">
                  <c:v>#N/A</c:v>
                </c:pt>
                <c:pt idx="9">
                  <c:v>1.87</c:v>
                </c:pt>
              </c:numCache>
            </c:numRef>
          </c:val>
          <c:extLst>
            <c:ext xmlns:c16="http://schemas.microsoft.com/office/drawing/2014/chart" uri="{C3380CC4-5D6E-409C-BE32-E72D297353CC}">
              <c16:uniqueId val="{00000008-5CA3-4B98-84D4-C091B4447985}"/>
            </c:ext>
          </c:extLst>
        </c:ser>
        <c:ser>
          <c:idx val="9"/>
          <c:order val="9"/>
          <c:tx>
            <c:strRef>
              <c:f>データシート!$A$36</c:f>
              <c:strCache>
                <c:ptCount val="1"/>
                <c:pt idx="0">
                  <c:v>多久市病院事業会計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10.28</c:v>
                </c:pt>
                <c:pt idx="2">
                  <c:v>#N/A</c:v>
                </c:pt>
                <c:pt idx="3">
                  <c:v>9.7100000000000009</c:v>
                </c:pt>
                <c:pt idx="4">
                  <c:v>#N/A</c:v>
                </c:pt>
                <c:pt idx="5">
                  <c:v>9.83</c:v>
                </c:pt>
                <c:pt idx="6">
                  <c:v>#N/A</c:v>
                </c:pt>
                <c:pt idx="7">
                  <c:v>9.32</c:v>
                </c:pt>
                <c:pt idx="8">
                  <c:v>#N/A</c:v>
                </c:pt>
                <c:pt idx="9">
                  <c:v>7.27</c:v>
                </c:pt>
              </c:numCache>
            </c:numRef>
          </c:val>
          <c:extLst>
            <c:ext xmlns:c16="http://schemas.microsoft.com/office/drawing/2014/chart" uri="{C3380CC4-5D6E-409C-BE32-E72D297353CC}">
              <c16:uniqueId val="{00000009-5CA3-4B98-84D4-C091B44479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985</c:v>
                </c:pt>
                <c:pt idx="5">
                  <c:v>1029</c:v>
                </c:pt>
                <c:pt idx="8">
                  <c:v>1032</c:v>
                </c:pt>
                <c:pt idx="11">
                  <c:v>1034</c:v>
                </c:pt>
                <c:pt idx="14">
                  <c:v>993</c:v>
                </c:pt>
              </c:numCache>
            </c:numRef>
          </c:val>
          <c:extLst>
            <c:ext xmlns:c16="http://schemas.microsoft.com/office/drawing/2014/chart" uri="{C3380CC4-5D6E-409C-BE32-E72D297353CC}">
              <c16:uniqueId val="{00000000-215E-4D9C-8941-B3EA72A7DB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5E-4D9C-8941-B3EA72A7DB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5E-4D9C-8941-B3EA72A7DB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c:v>
                </c:pt>
                <c:pt idx="3">
                  <c:v>34</c:v>
                </c:pt>
                <c:pt idx="6">
                  <c:v>34</c:v>
                </c:pt>
                <c:pt idx="9">
                  <c:v>35</c:v>
                </c:pt>
                <c:pt idx="12">
                  <c:v>71</c:v>
                </c:pt>
              </c:numCache>
            </c:numRef>
          </c:val>
          <c:extLst>
            <c:ext xmlns:c16="http://schemas.microsoft.com/office/drawing/2014/chart" uri="{C3380CC4-5D6E-409C-BE32-E72D297353CC}">
              <c16:uniqueId val="{00000003-215E-4D9C-8941-B3EA72A7DB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217</c:v>
                </c:pt>
                <c:pt idx="3">
                  <c:v>225</c:v>
                </c:pt>
                <c:pt idx="6">
                  <c:v>246</c:v>
                </c:pt>
                <c:pt idx="9">
                  <c:v>269</c:v>
                </c:pt>
                <c:pt idx="12">
                  <c:v>229</c:v>
                </c:pt>
              </c:numCache>
            </c:numRef>
          </c:val>
          <c:extLst>
            <c:ext xmlns:c16="http://schemas.microsoft.com/office/drawing/2014/chart" uri="{C3380CC4-5D6E-409C-BE32-E72D297353CC}">
              <c16:uniqueId val="{00000004-215E-4D9C-8941-B3EA72A7DB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5E-4D9C-8941-B3EA72A7DB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5E-4D9C-8941-B3EA72A7DB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1336</c:v>
                </c:pt>
                <c:pt idx="3">
                  <c:v>1277</c:v>
                </c:pt>
                <c:pt idx="6">
                  <c:v>1294</c:v>
                </c:pt>
                <c:pt idx="9">
                  <c:v>1313</c:v>
                </c:pt>
                <c:pt idx="12">
                  <c:v>1276</c:v>
                </c:pt>
              </c:numCache>
            </c:numRef>
          </c:val>
          <c:extLst>
            <c:ext xmlns:c16="http://schemas.microsoft.com/office/drawing/2014/chart" uri="{C3380CC4-5D6E-409C-BE32-E72D297353CC}">
              <c16:uniqueId val="{00000007-215E-4D9C-8941-B3EA72A7DB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602</c:v>
                </c:pt>
                <c:pt idx="2">
                  <c:v>#N/A</c:v>
                </c:pt>
                <c:pt idx="3">
                  <c:v>#N/A</c:v>
                </c:pt>
                <c:pt idx="4">
                  <c:v>507</c:v>
                </c:pt>
                <c:pt idx="5">
                  <c:v>#N/A</c:v>
                </c:pt>
                <c:pt idx="6">
                  <c:v>#N/A</c:v>
                </c:pt>
                <c:pt idx="7">
                  <c:v>542</c:v>
                </c:pt>
                <c:pt idx="8">
                  <c:v>#N/A</c:v>
                </c:pt>
                <c:pt idx="9">
                  <c:v>#N/A</c:v>
                </c:pt>
                <c:pt idx="10">
                  <c:v>583</c:v>
                </c:pt>
                <c:pt idx="11">
                  <c:v>#N/A</c:v>
                </c:pt>
                <c:pt idx="12">
                  <c:v>#N/A</c:v>
                </c:pt>
                <c:pt idx="13">
                  <c:v>583</c:v>
                </c:pt>
                <c:pt idx="14">
                  <c:v>#N/A</c:v>
                </c:pt>
              </c:numCache>
            </c:numRef>
          </c:val>
          <c:smooth val="0"/>
          <c:extLst>
            <c:ext xmlns:c16="http://schemas.microsoft.com/office/drawing/2014/chart" uri="{C3380CC4-5D6E-409C-BE32-E72D297353CC}">
              <c16:uniqueId val="{00000008-215E-4D9C-8941-B3EA72A7DB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10559</c:v>
                </c:pt>
                <c:pt idx="5">
                  <c:v>11275</c:v>
                </c:pt>
                <c:pt idx="8">
                  <c:v>11385</c:v>
                </c:pt>
                <c:pt idx="11">
                  <c:v>11912</c:v>
                </c:pt>
                <c:pt idx="14">
                  <c:v>12036</c:v>
                </c:pt>
              </c:numCache>
            </c:numRef>
          </c:val>
          <c:extLst>
            <c:ext xmlns:c16="http://schemas.microsoft.com/office/drawing/2014/chart" uri="{C3380CC4-5D6E-409C-BE32-E72D297353CC}">
              <c16:uniqueId val="{00000000-9A74-4A30-AD10-0EF092781B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599</c:v>
                </c:pt>
                <c:pt idx="5">
                  <c:v>556</c:v>
                </c:pt>
                <c:pt idx="8">
                  <c:v>488</c:v>
                </c:pt>
                <c:pt idx="11">
                  <c:v>461</c:v>
                </c:pt>
                <c:pt idx="14">
                  <c:v>361</c:v>
                </c:pt>
              </c:numCache>
            </c:numRef>
          </c:val>
          <c:extLst>
            <c:ext xmlns:c16="http://schemas.microsoft.com/office/drawing/2014/chart" uri="{C3380CC4-5D6E-409C-BE32-E72D297353CC}">
              <c16:uniqueId val="{00000001-9A74-4A30-AD10-0EF092781B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8930</c:v>
                </c:pt>
                <c:pt idx="5">
                  <c:v>9220</c:v>
                </c:pt>
                <c:pt idx="8">
                  <c:v>8644</c:v>
                </c:pt>
                <c:pt idx="11">
                  <c:v>8309</c:v>
                </c:pt>
                <c:pt idx="14">
                  <c:v>8582</c:v>
                </c:pt>
              </c:numCache>
            </c:numRef>
          </c:val>
          <c:extLst>
            <c:ext xmlns:c16="http://schemas.microsoft.com/office/drawing/2014/chart" uri="{C3380CC4-5D6E-409C-BE32-E72D297353CC}">
              <c16:uniqueId val="{00000002-9A74-4A30-AD10-0EF092781B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74-4A30-AD10-0EF092781B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74-4A30-AD10-0EF092781B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74-4A30-AD10-0EF092781B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1895</c:v>
                </c:pt>
                <c:pt idx="3">
                  <c:v>1845</c:v>
                </c:pt>
                <c:pt idx="6">
                  <c:v>1755</c:v>
                </c:pt>
                <c:pt idx="9">
                  <c:v>1717</c:v>
                </c:pt>
                <c:pt idx="12">
                  <c:v>1640</c:v>
                </c:pt>
              </c:numCache>
            </c:numRef>
          </c:val>
          <c:extLst>
            <c:ext xmlns:c16="http://schemas.microsoft.com/office/drawing/2014/chart" uri="{C3380CC4-5D6E-409C-BE32-E72D297353CC}">
              <c16:uniqueId val="{00000006-9A74-4A30-AD10-0EF092781B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152</c:v>
                </c:pt>
                <c:pt idx="3">
                  <c:v>140</c:v>
                </c:pt>
                <c:pt idx="6">
                  <c:v>122</c:v>
                </c:pt>
                <c:pt idx="9">
                  <c:v>182</c:v>
                </c:pt>
                <c:pt idx="12">
                  <c:v>970</c:v>
                </c:pt>
              </c:numCache>
            </c:numRef>
          </c:val>
          <c:extLst>
            <c:ext xmlns:c16="http://schemas.microsoft.com/office/drawing/2014/chart" uri="{C3380CC4-5D6E-409C-BE32-E72D297353CC}">
              <c16:uniqueId val="{00000007-9A74-4A30-AD10-0EF092781B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3606</c:v>
                </c:pt>
                <c:pt idx="3">
                  <c:v>3861</c:v>
                </c:pt>
                <c:pt idx="6">
                  <c:v>4084</c:v>
                </c:pt>
                <c:pt idx="9">
                  <c:v>4174</c:v>
                </c:pt>
                <c:pt idx="12">
                  <c:v>3656</c:v>
                </c:pt>
              </c:numCache>
            </c:numRef>
          </c:val>
          <c:extLst>
            <c:ext xmlns:c16="http://schemas.microsoft.com/office/drawing/2014/chart" uri="{C3380CC4-5D6E-409C-BE32-E72D297353CC}">
              <c16:uniqueId val="{00000008-9A74-4A30-AD10-0EF092781B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74-4A30-AD10-0EF092781B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12940</c:v>
                </c:pt>
                <c:pt idx="3">
                  <c:v>13831</c:v>
                </c:pt>
                <c:pt idx="6">
                  <c:v>14035</c:v>
                </c:pt>
                <c:pt idx="9">
                  <c:v>14568</c:v>
                </c:pt>
                <c:pt idx="12">
                  <c:v>14443</c:v>
                </c:pt>
              </c:numCache>
            </c:numRef>
          </c:val>
          <c:extLst>
            <c:ext xmlns:c16="http://schemas.microsoft.com/office/drawing/2014/chart" uri="{C3380CC4-5D6E-409C-BE32-E72D297353CC}">
              <c16:uniqueId val="{0000000A-9A74-4A30-AD10-0EF092781B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74-4A30-AD10-0EF092781B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814</c:v>
                </c:pt>
                <c:pt idx="1">
                  <c:v>455</c:v>
                </c:pt>
                <c:pt idx="2">
                  <c:v>455</c:v>
                </c:pt>
              </c:numCache>
            </c:numRef>
          </c:val>
          <c:extLst>
            <c:ext xmlns:c16="http://schemas.microsoft.com/office/drawing/2014/chart" uri="{C3380CC4-5D6E-409C-BE32-E72D297353CC}">
              <c16:uniqueId val="{00000000-6024-475B-9D41-FD03B53A38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1257</c:v>
                </c:pt>
                <c:pt idx="1">
                  <c:v>882</c:v>
                </c:pt>
                <c:pt idx="2">
                  <c:v>690</c:v>
                </c:pt>
              </c:numCache>
            </c:numRef>
          </c:val>
          <c:extLst>
            <c:ext xmlns:c16="http://schemas.microsoft.com/office/drawing/2014/chart" uri="{C3380CC4-5D6E-409C-BE32-E72D297353CC}">
              <c16:uniqueId val="{00000001-6024-475B-9D41-FD03B53A38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6839</c:v>
                </c:pt>
                <c:pt idx="1">
                  <c:v>7154</c:v>
                </c:pt>
                <c:pt idx="2">
                  <c:v>7497</c:v>
                </c:pt>
              </c:numCache>
            </c:numRef>
          </c:val>
          <c:extLst>
            <c:ext xmlns:c16="http://schemas.microsoft.com/office/drawing/2014/chart" uri="{C3380CC4-5D6E-409C-BE32-E72D297353CC}">
              <c16:uniqueId val="{00000002-6024-475B-9D41-FD03B53A38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{EB7BE65C-CA71-490F-90B5-5B41095A7CA3}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B4F-4F06-8922-5698EAB26C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{1F02D61E-0A88-48AC-B395-3FADF898F647}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4F-4F06-8922-5698EAB26C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{AD294364-D6AD-4392-B836-548D48437BC5}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4F-4F06-8922-5698EAB26C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{10A99A83-14FF-419D-8083-EDA452B6D4B2}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4F-4F06-8922-5698EAB26C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{3ED695E6-01EF-4AB4-88DE-277976B01434}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4F-4F06-8922-5698EAB26C1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{BFF5CB3F-0459-4A5A-A375-F23213AC8A61}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B4F-4F06-8922-5698EAB26C1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{EED90786-9CA8-464D-A6BB-5AE968D986F8}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B4F-4F06-8922-5698EAB26C1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{4600A4DF-BC7D-432F-9A67-4DB1E5299466}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B4F-4F06-8922-5698EAB26C1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{159D4ED8-5A88-4F48-8F18-8EDBF432526E}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B4F-4F06-8922-5698EAB26C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60.5</c:v>
                </c:pt>
                <c:pt idx="16">
                  <c:v>60.4</c:v>
                </c:pt>
                <c:pt idx="24">
                  <c:v>62.3</c:v>
                </c:pt>
                <c:pt idx="32">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B4F-4F06-8922-5698EAB26C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{DAFC5FBE-1957-40F5-A10C-50025006DE2A}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B4F-4F06-8922-5698EAB26C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{7A163848-2FD9-49A7-AAEF-E4BE6A787A2D}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4F-4F06-8922-5698EAB26C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{080E75ED-DC4B-4C11-91F8-34221CB80009}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4F-4F06-8922-5698EAB26C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{2AE7FB2C-DABD-4047-8C70-D33E9E2A1DCF}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4F-4F06-8922-5698EAB26C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{A8BF8FEA-7AF5-4ABD-8D57-0E93B0CCB117}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4F-4F06-8922-5698EAB26C1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{3B89E46F-A640-4FA9-A664-71C645101C10}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B4F-4F06-8922-5698EAB26C1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{8C4BDB96-B75B-4184-B1BA-AA8942E3923C}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B4F-4F06-8922-5698EAB26C1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{10999D85-3C8D-4B9C-9462-B38E965A36F8}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B4F-4F06-8922-5698EAB26C1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{D14E008E-30E2-4FD2-AFB8-D35AEC7F69FC}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B4F-4F06-8922-5698EAB26C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FB4F-4F06-8922-5698EAB26C1A}"/>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{A75C4BC5-9264-45D7-9B2B-948FDE64B4BD}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025-4843-8EA4-3274E74C10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{480F1A7A-3CA6-4DCC-A5C9-D0CEB8418675}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25-4843-8EA4-3274E74C10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{4329A94C-5773-405D-A22F-84055F2A7DD3}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25-4843-8EA4-3274E74C10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{FC752CF0-05FD-499C-B020-9C5895EE0C55}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25-4843-8EA4-3274E74C10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{640E7780-C7B0-439F-82BD-8851CFD22917}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25-4843-8EA4-3274E74C104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{C79278D7-CCC7-4010-990A-E703347281D3}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025-4843-8EA4-3274E74C104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{A4A6E89F-6DFF-424C-98F5-0C6008D5108B}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025-4843-8EA4-3274E74C104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{44037859-21EC-4B72-8ED7-BD6B34D2A6F3}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025-4843-8EA4-3274E74C104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{4704ABEC-A1D0-420F-A3A7-4AE20C17D8A2}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025-4843-8EA4-3274E74C10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10.9</c:v>
                </c:pt>
                <c:pt idx="16">
                  <c:v>11</c:v>
                </c:pt>
                <c:pt idx="24">
                  <c:v>11.1</c:v>
                </c:pt>
                <c:pt idx="32">
                  <c:v>11.5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025-4843-8EA4-3274E74C10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{36AB7442-0736-4A67-B9A6-E7EA6A819408}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025-4843-8EA4-3274E74C10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{794FA319-A424-4588-AA70-259064075401}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25-4843-8EA4-3274E74C10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{3A9FEC0F-01E4-499E-9981-E67D48A73E14}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25-4843-8EA4-3274E74C10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{714E7D7F-D952-4E18-A9C1-6B9AF6B52F05}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25-4843-8EA4-3274E74C10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{2F031D87-6851-4789-A275-2E8CF886C6BC}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25-4843-8EA4-3274E74C104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{94A64897-70F3-4194-AECB-EC9FB8199505}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025-4843-8EA4-3274E74C104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{7300F4C5-A582-4927-B1AF-B8D293BD5E6B}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025-4843-8EA4-3274E74C104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{D5EDD3FE-D159-4A54-93A9-31C5AD35326C}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025-4843-8EA4-3274E74C104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{1D27C9CE-0D67-4FE4-B4A0-4BF22F74939C}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025-4843-8EA4-3274E74C10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C025-4843-8EA4-3274E74C1045}"/>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18,721
18,523
96.96
16,804,419
16,255,360
112,375
5,985,934
14,443,203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昨年度と同程度だが、地方税全体では昨年度より減少した。また、類似団体平均と比較すると大きく下回っており、引き続き企業誘致による雇用拡大や定住奨励金制度による人口増での税収増を図りつつ、緊急に必要な事業を峻別して投資的経費を抑制するなど、歳出削減にも取り組んで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は、歳入は地方税全体や地方特例交付金の減額があったが、地方消費税交付金や普通交付税が増額になったこともあり、微増となった。一方歳出は補助費等が増額となったが人件費や物件費などの減額により経常収支比率は昨年度に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ポイント上回った。今後も地方債発行額の増加、高齢化率の上昇などにより公債費や扶助費のさらなる増加が見込まれるため、事務事業の見直しを進めるとともに、第</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次多久市行政改革大綱に掲げたとおり、適切な定員管理に取り組み経常経費の削減に努める。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64</xdr:row>
      <xdr:rowOff>116586</xdr:rowOff>
    </xdr:to>
    <xdr:cxnSp macro="">
      <xdr:nvCxnSpPr>
        <xdr:cNvPr id="125" name="直線コネクタ 124"/>
        <xdr:cNvCxnSpPr/>
      </xdr:nvCxnSpPr>
      <xdr:spPr>
        <a:xfrm flipV="1">
          <a:off x="4953000" y="10061448"/>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88663</xdr:rowOff>
    </xdr:from>
    <xdr:ext cx="762000" cy="259045"/>
    <xdr:sp macro="" textlink="">
      <xdr:nvSpPr>
        <xdr:cNvPr id="126" name="財政構造の弾力性最小値テキスト"/>
        <xdr:cNvSpPr txBox="1"/>
      </xdr:nvSpPr>
      <xdr:spPr>
        <a:xfrm>
          <a:off x="5041900" y="110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116586</xdr:rowOff>
    </xdr:from>
    <xdr:to>
      <xdr:col>24</xdr:col>
      <xdr:colOff>12700</xdr:colOff>
      <xdr:row>64</xdr:row>
      <xdr:rowOff>116586</xdr:rowOff>
    </xdr:to>
    <xdr:cxnSp macro="">
      <xdr:nvCxnSpPr>
        <xdr:cNvPr id="127" name="直線コネクタ 126"/>
        <xdr:cNvCxnSpPr/>
      </xdr:nvCxnSpPr>
      <xdr:spPr>
        <a:xfrm>
          <a:off x="48641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8"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29" name="直線コネクタ 128"/>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65</xdr:row>
      <xdr:rowOff>65786</xdr:rowOff>
    </xdr:to>
    <xdr:cxnSp macro="">
      <xdr:nvCxnSpPr>
        <xdr:cNvPr id="130" name="直線コネクタ 129"/>
        <xdr:cNvCxnSpPr/>
      </xdr:nvCxnSpPr>
      <xdr:spPr>
        <a:xfrm flipV="1">
          <a:off x="4114800" y="1106525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123715</xdr:rowOff>
    </xdr:from>
    <xdr:ext cx="762000" cy="259045"/>
    <xdr:sp macro="" textlink="">
      <xdr:nvSpPr>
        <xdr:cNvPr id="131"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32" name="フローチャート: 判断 131"/>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65</xdr:row>
      <xdr:rowOff>65786</xdr:rowOff>
    </xdr:to>
    <xdr:cxnSp macro="">
      <xdr:nvCxnSpPr>
        <xdr:cNvPr id="133" name="直線コネクタ 132"/>
        <xdr:cNvCxnSpPr/>
      </xdr:nvCxnSpPr>
      <xdr:spPr>
        <a:xfrm>
          <a:off x="3225800" y="111231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4" name="フローチャート: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5" name="テキスト ボックス 134"/>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150368</xdr:rowOff>
    </xdr:to>
    <xdr:cxnSp macro="">
      <xdr:nvCxnSpPr>
        <xdr:cNvPr id="136" name="直線コネクタ 135"/>
        <xdr:cNvCxnSpPr/>
      </xdr:nvCxnSpPr>
      <xdr:spPr>
        <a:xfrm>
          <a:off x="2336800" y="110121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126492</xdr:rowOff>
    </xdr:from>
    <xdr:to>
      <xdr:col>15</xdr:col>
      <xdr:colOff>133350</xdr:colOff>
      <xdr:row>62</xdr:row>
      <xdr:rowOff>56642</xdr:rowOff>
    </xdr:to>
    <xdr:sp macro="" textlink="">
      <xdr:nvSpPr>
        <xdr:cNvPr id="137" name="フローチャート: 判断 136"/>
        <xdr:cNvSpPr/>
      </xdr:nvSpPr>
      <xdr:spPr>
        <a:xfrm>
          <a:off x="3175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38" name="テキスト ボックス 137"/>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64</xdr:row>
      <xdr:rowOff>39370</xdr:rowOff>
    </xdr:to>
    <xdr:cxnSp macro="">
      <xdr:nvCxnSpPr>
        <xdr:cNvPr id="139" name="直線コネクタ 138"/>
        <xdr:cNvCxnSpPr/>
      </xdr:nvCxnSpPr>
      <xdr:spPr>
        <a:xfrm>
          <a:off x="1447800" y="1088669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108983</xdr:rowOff>
    </xdr:from>
    <xdr:ext cx="762000" cy="259045"/>
    <xdr:sp macro="" textlink="">
      <xdr:nvSpPr>
        <xdr:cNvPr id="150" name="財政構造の弾力性該当値テキスト"/>
        <xdr:cNvSpPr txBox="1"/>
      </xdr:nvSpPr>
      <xdr:spPr>
        <a:xfrm>
          <a:off x="5041900" y="1091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1" name="楕円 150"/>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2" name="テキスト ボックス 151"/>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3" name="楕円 152"/>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4" name="テキスト ボックス 153"/>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6" name="テキスト ボックス 155"/>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7" name="楕円 156"/>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8" name="テキスト ボックス 157"/>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4,415</a:t>
          </a:r>
          <a:r>
            <a:rPr kumimoji="1" lang="ja-JP" altLang="en-US" sz="1300">
              <a:latin typeface="ＭＳ Ｐゴシック" panose="020B0600070205080204" pitchFamily="50" charset="-128"/>
              <a:ea typeface="ＭＳ Ｐゴシック" panose="020B0600070205080204" pitchFamily="50" charset="-128"/>
            </a:rPr>
            <a:t>円の増となっており、類似団体平均と比較すると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35,601</a:t>
          </a:r>
          <a:r>
            <a:rPr kumimoji="1" lang="ja-JP" altLang="en-US" sz="1300">
              <a:latin typeface="ＭＳ Ｐゴシック" panose="020B0600070205080204" pitchFamily="50" charset="-128"/>
              <a:ea typeface="ＭＳ Ｐゴシック" panose="020B0600070205080204" pitchFamily="50" charset="-128"/>
            </a:rPr>
            <a:t>円高い数値である。要因としては、人件費は退職者数の増による退職手当の増であり、物件費は主に新型コロナウイルス感染症対応地方創生臨時交付金事業と新公立病院整備事業による大幅な増である。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8" name="直線コネクタ 187"/>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9"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90" name="直線コネクタ 189"/>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91"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2" name="直線コネクタ 191"/>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141291</xdr:rowOff>
    </xdr:from>
    <xdr:to>
      <xdr:col>23</xdr:col>
      <xdr:colOff>133350</xdr:colOff>
      <xdr:row>85</xdr:row>
      <xdr:rowOff>5352</xdr:rowOff>
    </xdr:to>
    <xdr:cxnSp macro="">
      <xdr:nvCxnSpPr>
        <xdr:cNvPr id="193" name="直線コネクタ 192"/>
        <xdr:cNvCxnSpPr/>
      </xdr:nvCxnSpPr>
      <xdr:spPr>
        <a:xfrm>
          <a:off x="4114800" y="14543091"/>
          <a:ext cx="8382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4"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5" name="フローチャート: 判断 194"/>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79589</xdr:rowOff>
    </xdr:from>
    <xdr:to>
      <xdr:col>19</xdr:col>
      <xdr:colOff>133350</xdr:colOff>
      <xdr:row>84</xdr:row>
      <xdr:rowOff>141291</xdr:rowOff>
    </xdr:to>
    <xdr:cxnSp macro="">
      <xdr:nvCxnSpPr>
        <xdr:cNvPr id="196" name="直線コネクタ 195"/>
        <xdr:cNvCxnSpPr/>
      </xdr:nvCxnSpPr>
      <xdr:spPr>
        <a:xfrm>
          <a:off x="3225800" y="14309939"/>
          <a:ext cx="889000" cy="23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7" name="フローチャート: 判断 196"/>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8" name="テキスト ボックス 197"/>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5131</xdr:rowOff>
    </xdr:from>
    <xdr:to>
      <xdr:col>15</xdr:col>
      <xdr:colOff>82550</xdr:colOff>
      <xdr:row>83</xdr:row>
      <xdr:rowOff>79589</xdr:rowOff>
    </xdr:to>
    <xdr:cxnSp macro="">
      <xdr:nvCxnSpPr>
        <xdr:cNvPr id="199" name="直線コネクタ 198"/>
        <xdr:cNvCxnSpPr/>
      </xdr:nvCxnSpPr>
      <xdr:spPr>
        <a:xfrm>
          <a:off x="2336800" y="14235481"/>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200" name="フローチャート: 判断 199"/>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201" name="テキスト ボックス 200"/>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5131</xdr:rowOff>
    </xdr:from>
    <xdr:to>
      <xdr:col>11</xdr:col>
      <xdr:colOff>31750</xdr:colOff>
      <xdr:row>83</xdr:row>
      <xdr:rowOff>13843</xdr:rowOff>
    </xdr:to>
    <xdr:cxnSp macro="">
      <xdr:nvCxnSpPr>
        <xdr:cNvPr id="202" name="直線コネクタ 201"/>
        <xdr:cNvCxnSpPr/>
      </xdr:nvCxnSpPr>
      <xdr:spPr>
        <a:xfrm flipV="1">
          <a:off x="1447800" y="14235481"/>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3" name="フローチャート: 判断 202"/>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4" name="テキスト ボックス 203"/>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5" name="フローチャート: 判断 204"/>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6" name="テキスト ボックス 205"/>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126002</xdr:rowOff>
    </xdr:from>
    <xdr:to>
      <xdr:col>23</xdr:col>
      <xdr:colOff>184150</xdr:colOff>
      <xdr:row>85</xdr:row>
      <xdr:rowOff>56152</xdr:rowOff>
    </xdr:to>
    <xdr:sp macro="" textlink="">
      <xdr:nvSpPr>
        <xdr:cNvPr id="212" name="楕円 211"/>
        <xdr:cNvSpPr/>
      </xdr:nvSpPr>
      <xdr:spPr>
        <a:xfrm>
          <a:off x="4902200" y="145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98079</xdr:rowOff>
    </xdr:from>
    <xdr:ext cx="762000" cy="259045"/>
    <xdr:sp macro="" textlink="">
      <xdr:nvSpPr>
        <xdr:cNvPr id="213" name="人件費・物件費等の状況該当値テキスト"/>
        <xdr:cNvSpPr txBox="1"/>
      </xdr:nvSpPr>
      <xdr:spPr>
        <a:xfrm>
          <a:off x="5041900" y="1449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90491</xdr:rowOff>
    </xdr:from>
    <xdr:to>
      <xdr:col>19</xdr:col>
      <xdr:colOff>184150</xdr:colOff>
      <xdr:row>85</xdr:row>
      <xdr:rowOff>20641</xdr:rowOff>
    </xdr:to>
    <xdr:sp macro="" textlink="">
      <xdr:nvSpPr>
        <xdr:cNvPr id="214" name="楕円 213"/>
        <xdr:cNvSpPr/>
      </xdr:nvSpPr>
      <xdr:spPr>
        <a:xfrm>
          <a:off x="4064000" y="144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5418</xdr:rowOff>
    </xdr:from>
    <xdr:ext cx="736600" cy="259045"/>
    <xdr:sp macro="" textlink="">
      <xdr:nvSpPr>
        <xdr:cNvPr id="215" name="テキスト ボックス 214"/>
        <xdr:cNvSpPr txBox="1"/>
      </xdr:nvSpPr>
      <xdr:spPr>
        <a:xfrm>
          <a:off x="3733800" y="14578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28789</xdr:rowOff>
    </xdr:from>
    <xdr:to>
      <xdr:col>15</xdr:col>
      <xdr:colOff>133350</xdr:colOff>
      <xdr:row>83</xdr:row>
      <xdr:rowOff>130389</xdr:rowOff>
    </xdr:to>
    <xdr:sp macro="" textlink="">
      <xdr:nvSpPr>
        <xdr:cNvPr id="216" name="楕円 215"/>
        <xdr:cNvSpPr/>
      </xdr:nvSpPr>
      <xdr:spPr>
        <a:xfrm>
          <a:off x="3175000" y="142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115166</xdr:rowOff>
    </xdr:from>
    <xdr:ext cx="762000" cy="259045"/>
    <xdr:sp macro="" textlink="">
      <xdr:nvSpPr>
        <xdr:cNvPr id="217" name="テキスト ボックス 216"/>
        <xdr:cNvSpPr txBox="1"/>
      </xdr:nvSpPr>
      <xdr:spPr>
        <a:xfrm>
          <a:off x="2844800" y="1434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125781</xdr:rowOff>
    </xdr:from>
    <xdr:to>
      <xdr:col>11</xdr:col>
      <xdr:colOff>82550</xdr:colOff>
      <xdr:row>83</xdr:row>
      <xdr:rowOff>55931</xdr:rowOff>
    </xdr:to>
    <xdr:sp macro="" textlink="">
      <xdr:nvSpPr>
        <xdr:cNvPr id="218" name="楕円 217"/>
        <xdr:cNvSpPr/>
      </xdr:nvSpPr>
      <xdr:spPr>
        <a:xfrm>
          <a:off x="2286000" y="141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40708</xdr:rowOff>
    </xdr:from>
    <xdr:ext cx="762000" cy="259045"/>
    <xdr:sp macro="" textlink="">
      <xdr:nvSpPr>
        <xdr:cNvPr id="219" name="テキスト ボックス 218"/>
        <xdr:cNvSpPr txBox="1"/>
      </xdr:nvSpPr>
      <xdr:spPr>
        <a:xfrm>
          <a:off x="1955800" y="1427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134493</xdr:rowOff>
    </xdr:from>
    <xdr:to>
      <xdr:col>7</xdr:col>
      <xdr:colOff>31750</xdr:colOff>
      <xdr:row>83</xdr:row>
      <xdr:rowOff>64643</xdr:rowOff>
    </xdr:to>
    <xdr:sp macro="" textlink="">
      <xdr:nvSpPr>
        <xdr:cNvPr id="220" name="楕円 219"/>
        <xdr:cNvSpPr/>
      </xdr:nvSpPr>
      <xdr:spPr>
        <a:xfrm>
          <a:off x="1397000" y="141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49420</xdr:rowOff>
    </xdr:from>
    <xdr:ext cx="762000" cy="259045"/>
    <xdr:sp macro="" textlink="">
      <xdr:nvSpPr>
        <xdr:cNvPr id="221" name="テキスト ボックス 220"/>
        <xdr:cNvSpPr txBox="1"/>
      </xdr:nvSpPr>
      <xdr:spPr>
        <a:xfrm>
          <a:off x="1066800" y="1427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ポイント上回っているが昨年度より差は縮まっている。高齢層の職員の割合が類似団体より高いため、数値を押し上げている状況である。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今後も業務量を勘案しながら総人件費の抑制に努める。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0" name="直線コネクタ 249"/>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3"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4" name="直線コネクタ 253"/>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162984</xdr:rowOff>
    </xdr:to>
    <xdr:cxnSp macro="">
      <xdr:nvCxnSpPr>
        <xdr:cNvPr id="255" name="直線コネクタ 254"/>
        <xdr:cNvCxnSpPr/>
      </xdr:nvCxnSpPr>
      <xdr:spPr>
        <a:xfrm flipV="1">
          <a:off x="16179800" y="144843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6"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7" name="フローチャート: 判断 256"/>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71966</xdr:rowOff>
    </xdr:to>
    <xdr:cxnSp macro="">
      <xdr:nvCxnSpPr>
        <xdr:cNvPr id="258" name="直線コネクタ 257"/>
        <xdr:cNvCxnSpPr/>
      </xdr:nvCxnSpPr>
      <xdr:spPr>
        <a:xfrm flipV="1">
          <a:off x="15290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9" name="フローチャート: 判断 258"/>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60" name="テキスト ボックス 259"/>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71966</xdr:rowOff>
    </xdr:to>
    <xdr:cxnSp macro="">
      <xdr:nvCxnSpPr>
        <xdr:cNvPr id="261" name="直線コネクタ 260"/>
        <xdr:cNvCxnSpPr/>
      </xdr:nvCxnSpPr>
      <xdr:spPr>
        <a:xfrm>
          <a:off x="14401800" y="146184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2" name="フローチャート: 判断 261"/>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3" name="テキスト ボックス 262"/>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45155</xdr:rowOff>
    </xdr:to>
    <xdr:cxnSp macro="">
      <xdr:nvCxnSpPr>
        <xdr:cNvPr id="264" name="直線コネクタ 263"/>
        <xdr:cNvCxnSpPr/>
      </xdr:nvCxnSpPr>
      <xdr:spPr>
        <a:xfrm>
          <a:off x="13512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5" name="フローチャート: 判断 264"/>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6" name="テキスト ボックス 265"/>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7" name="フローチャート: 判断 266"/>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8" name="テキスト ボックス 267"/>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3827</xdr:rowOff>
    </xdr:from>
    <xdr:ext cx="762000" cy="259045"/>
    <xdr:sp macro="" textlink="">
      <xdr:nvSpPr>
        <xdr:cNvPr id="275"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6" name="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7" name="テキスト ボックス 276"/>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8" name="楕円 277"/>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9" name="テキスト ボックス 27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0" name="楕円 279"/>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81" name="テキスト ボックス 280"/>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2" name="楕円 281"/>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83" name="テキスト ボックス 282"/>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多久市人口が昨年度と比べて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％減少しているため、人口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人当たりの職員数は当市の昨年度と比べて</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今後も定住奨励制度等による人口の増加や行政改革の推進を図り、適正な管理に努める。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5" name="直線コネクタ 314"/>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6"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7" name="直線コネクタ 316"/>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8"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9" name="直線コネクタ 318"/>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126365</xdr:rowOff>
    </xdr:from>
    <xdr:to>
      <xdr:col>81</xdr:col>
      <xdr:colOff>44450</xdr:colOff>
      <xdr:row>63</xdr:row>
      <xdr:rowOff>145324</xdr:rowOff>
    </xdr:to>
    <xdr:cxnSp macro="">
      <xdr:nvCxnSpPr>
        <xdr:cNvPr id="320" name="直線コネクタ 319"/>
        <xdr:cNvCxnSpPr/>
      </xdr:nvCxnSpPr>
      <xdr:spPr>
        <a:xfrm>
          <a:off x="16179800" y="10927715"/>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21"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2" name="フローチャート: 判断 321"/>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100512</xdr:rowOff>
    </xdr:from>
    <xdr:to>
      <xdr:col>77</xdr:col>
      <xdr:colOff>44450</xdr:colOff>
      <xdr:row>63</xdr:row>
      <xdr:rowOff>126365</xdr:rowOff>
    </xdr:to>
    <xdr:cxnSp macro="">
      <xdr:nvCxnSpPr>
        <xdr:cNvPr id="323" name="直線コネクタ 322"/>
        <xdr:cNvCxnSpPr/>
      </xdr:nvCxnSpPr>
      <xdr:spPr>
        <a:xfrm>
          <a:off x="15290800" y="10901862"/>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4" name="フローチャート: 判断 323"/>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5" name="テキスト ボックス 324"/>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83276</xdr:rowOff>
    </xdr:from>
    <xdr:to>
      <xdr:col>72</xdr:col>
      <xdr:colOff>203200</xdr:colOff>
      <xdr:row>63</xdr:row>
      <xdr:rowOff>100512</xdr:rowOff>
    </xdr:to>
    <xdr:cxnSp macro="">
      <xdr:nvCxnSpPr>
        <xdr:cNvPr id="326" name="直線コネクタ 325"/>
        <xdr:cNvCxnSpPr/>
      </xdr:nvCxnSpPr>
      <xdr:spPr>
        <a:xfrm>
          <a:off x="14401800" y="1088462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7" name="フローチャート: 判断 326"/>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8" name="テキスト ボックス 327"/>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83276</xdr:rowOff>
    </xdr:from>
    <xdr:to>
      <xdr:col>68</xdr:col>
      <xdr:colOff>152400</xdr:colOff>
      <xdr:row>63</xdr:row>
      <xdr:rowOff>84999</xdr:rowOff>
    </xdr:to>
    <xdr:cxnSp macro="">
      <xdr:nvCxnSpPr>
        <xdr:cNvPr id="329" name="直線コネクタ 328"/>
        <xdr:cNvCxnSpPr/>
      </xdr:nvCxnSpPr>
      <xdr:spPr>
        <a:xfrm flipV="1">
          <a:off x="13512800" y="1088462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2" name="フローチャート: 判断 331"/>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3" name="テキスト ボックス 332"/>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94524</xdr:rowOff>
    </xdr:from>
    <xdr:to>
      <xdr:col>81</xdr:col>
      <xdr:colOff>95250</xdr:colOff>
      <xdr:row>64</xdr:row>
      <xdr:rowOff>24674</xdr:rowOff>
    </xdr:to>
    <xdr:sp macro="" textlink="">
      <xdr:nvSpPr>
        <xdr:cNvPr id="339" name="楕円 338"/>
        <xdr:cNvSpPr/>
      </xdr:nvSpPr>
      <xdr:spPr>
        <a:xfrm>
          <a:off x="169672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66601</xdr:rowOff>
    </xdr:from>
    <xdr:ext cx="762000" cy="259045"/>
    <xdr:sp macro="" textlink="">
      <xdr:nvSpPr>
        <xdr:cNvPr id="340" name="定員管理の状況該当値テキスト"/>
        <xdr:cNvSpPr txBox="1"/>
      </xdr:nvSpPr>
      <xdr:spPr>
        <a:xfrm>
          <a:off x="17106900" y="108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75565</xdr:rowOff>
    </xdr:from>
    <xdr:to>
      <xdr:col>77</xdr:col>
      <xdr:colOff>95250</xdr:colOff>
      <xdr:row>64</xdr:row>
      <xdr:rowOff>5715</xdr:rowOff>
    </xdr:to>
    <xdr:sp macro="" textlink="">
      <xdr:nvSpPr>
        <xdr:cNvPr id="341" name="楕円 340"/>
        <xdr:cNvSpPr/>
      </xdr:nvSpPr>
      <xdr:spPr>
        <a:xfrm>
          <a:off x="16129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161942</xdr:rowOff>
    </xdr:from>
    <xdr:ext cx="736600" cy="259045"/>
    <xdr:sp macro="" textlink="">
      <xdr:nvSpPr>
        <xdr:cNvPr id="342" name="テキスト ボックス 341"/>
        <xdr:cNvSpPr txBox="1"/>
      </xdr:nvSpPr>
      <xdr:spPr>
        <a:xfrm>
          <a:off x="15798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49712</xdr:rowOff>
    </xdr:from>
    <xdr:to>
      <xdr:col>73</xdr:col>
      <xdr:colOff>44450</xdr:colOff>
      <xdr:row>63</xdr:row>
      <xdr:rowOff>151312</xdr:rowOff>
    </xdr:to>
    <xdr:sp macro="" textlink="">
      <xdr:nvSpPr>
        <xdr:cNvPr id="343" name="楕円 342"/>
        <xdr:cNvSpPr/>
      </xdr:nvSpPr>
      <xdr:spPr>
        <a:xfrm>
          <a:off x="15240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136089</xdr:rowOff>
    </xdr:from>
    <xdr:ext cx="762000" cy="259045"/>
    <xdr:sp macro="" textlink="">
      <xdr:nvSpPr>
        <xdr:cNvPr id="344" name="テキスト ボックス 343"/>
        <xdr:cNvSpPr txBox="1"/>
      </xdr:nvSpPr>
      <xdr:spPr>
        <a:xfrm>
          <a:off x="14909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32476</xdr:rowOff>
    </xdr:from>
    <xdr:to>
      <xdr:col>68</xdr:col>
      <xdr:colOff>203200</xdr:colOff>
      <xdr:row>63</xdr:row>
      <xdr:rowOff>134076</xdr:rowOff>
    </xdr:to>
    <xdr:sp macro="" textlink="">
      <xdr:nvSpPr>
        <xdr:cNvPr id="345" name="楕円 344"/>
        <xdr:cNvSpPr/>
      </xdr:nvSpPr>
      <xdr:spPr>
        <a:xfrm>
          <a:off x="14351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118853</xdr:rowOff>
    </xdr:from>
    <xdr:ext cx="762000" cy="259045"/>
    <xdr:sp macro="" textlink="">
      <xdr:nvSpPr>
        <xdr:cNvPr id="346" name="テキスト ボックス 345"/>
        <xdr:cNvSpPr txBox="1"/>
      </xdr:nvSpPr>
      <xdr:spPr>
        <a:xfrm>
          <a:off x="14020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34199</xdr:rowOff>
    </xdr:from>
    <xdr:to>
      <xdr:col>64</xdr:col>
      <xdr:colOff>152400</xdr:colOff>
      <xdr:row>63</xdr:row>
      <xdr:rowOff>135799</xdr:rowOff>
    </xdr:to>
    <xdr:sp macro="" textlink="">
      <xdr:nvSpPr>
        <xdr:cNvPr id="347" name="楕円 346"/>
        <xdr:cNvSpPr/>
      </xdr:nvSpPr>
      <xdr:spPr>
        <a:xfrm>
          <a:off x="13462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120576</xdr:rowOff>
    </xdr:from>
    <xdr:ext cx="762000" cy="259045"/>
    <xdr:sp macro="" textlink="">
      <xdr:nvSpPr>
        <xdr:cNvPr id="348" name="テキスト ボックス 347"/>
        <xdr:cNvSpPr txBox="1"/>
      </xdr:nvSpPr>
      <xdr:spPr>
        <a:xfrm>
          <a:off x="13131800" y="109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実質公債費比率は昨年度と比べて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学校跡地跡施設整備や温泉保養宿泊施設整備、ごみ処理施設整備等に係る償還がピークを迎えることにより実質公債費比率の上昇も予想され、また今後も公民館建設や新公立病院整備などの大型事業もあることから、できるだけ補助事業（補助金）の活用を行い過度に地方債に頼ら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5" name="直線コネクタ 374"/>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6"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7" name="直線コネクタ 376"/>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8"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9" name="直線コネクタ 378"/>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42</xdr:row>
      <xdr:rowOff>170180</xdr:rowOff>
    </xdr:to>
    <xdr:cxnSp macro="">
      <xdr:nvCxnSpPr>
        <xdr:cNvPr id="380" name="直線コネクタ 379"/>
        <xdr:cNvCxnSpPr/>
      </xdr:nvCxnSpPr>
      <xdr:spPr>
        <a:xfrm>
          <a:off x="16179800" y="73324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81"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2" name="フローチャート: 判断 381"/>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131572</xdr:rowOff>
    </xdr:to>
    <xdr:cxnSp macro="">
      <xdr:nvCxnSpPr>
        <xdr:cNvPr id="383" name="直線コネクタ 382"/>
        <xdr:cNvCxnSpPr/>
      </xdr:nvCxnSpPr>
      <xdr:spPr>
        <a:xfrm>
          <a:off x="15290800" y="73228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4" name="フローチャート: 判断 383"/>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5" name="テキスト ボックス 384"/>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121920</xdr:rowOff>
    </xdr:to>
    <xdr:cxnSp macro="">
      <xdr:nvCxnSpPr>
        <xdr:cNvPr id="386" name="直線コネクタ 385"/>
        <xdr:cNvCxnSpPr/>
      </xdr:nvCxnSpPr>
      <xdr:spPr>
        <a:xfrm>
          <a:off x="14401800" y="73131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160528</xdr:rowOff>
    </xdr:to>
    <xdr:cxnSp macro="">
      <xdr:nvCxnSpPr>
        <xdr:cNvPr id="389" name="直線コネクタ 388"/>
        <xdr:cNvCxnSpPr/>
      </xdr:nvCxnSpPr>
      <xdr:spPr>
        <a:xfrm flipV="1">
          <a:off x="13512800" y="731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90" name="フローチャート: 判断 389"/>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91" name="テキスト ボックス 390"/>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2" name="フローチャート: 判断 391"/>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3" name="テキスト ボックス 392"/>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9" name="楕円 398"/>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0"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1" name="楕円 400"/>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2" name="テキスト ボックス 401"/>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3" name="楕円 402"/>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4" name="テキスト ボックス 403"/>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5" name="楕円 404"/>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6" name="テキスト ボックス 405"/>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7" name="楕円 406"/>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8" name="テキスト ボックス 407"/>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地方債現在高は減少、充当可能基金は増額となっており、昨年度同様に算定なしとなった。しかしながら、充当可能基金の大半を占めているのは、鉱害復旧施設基金に代表される特定目的基金であり、財政調整基金は増減なし、減債基金については減少となっており、今後も新規・既存事業の見直しや新規発行地方債の抑制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5" name="直線コネクタ 434"/>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6"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7" name="直線コネクタ 436"/>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40"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1" name="フローチャート: 判断 440"/>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4" name="フローチャート: 判断 443"/>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5" name="テキスト ボックス 444"/>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6" name="フローチャート: 判断 445"/>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7" name="テキスト ボックス 446"/>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8" name="フローチャート: 判断 447"/>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9" name="テキスト ボックス 448"/>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18,721
18,523
96.96
16,804,419
16,255,360
112,375
5,985,934
14,443,203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人件費は昨年度から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ポイント減少し、類似団体平均と同程度となった。退職手当は退職者の増加により増となったが、支弁人件費増による基本給の減等が主な要因である。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今後も適正な定員管理を行い、人件費の抑制に努める。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117475</xdr:rowOff>
    </xdr:from>
    <xdr:to>
      <xdr:col>24</xdr:col>
      <xdr:colOff>25400</xdr:colOff>
      <xdr:row>38</xdr:row>
      <xdr:rowOff>117475</xdr:rowOff>
    </xdr:to>
    <xdr:cxnSp macro="">
      <xdr:nvCxnSpPr>
        <xdr:cNvPr id="70" name="直線コネクタ 69"/>
        <xdr:cNvCxnSpPr/>
      </xdr:nvCxnSpPr>
      <xdr:spPr>
        <a:xfrm flipV="1">
          <a:off x="3987800" y="646112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117475</xdr:rowOff>
    </xdr:from>
    <xdr:to>
      <xdr:col>19</xdr:col>
      <xdr:colOff>187325</xdr:colOff>
      <xdr:row>38</xdr:row>
      <xdr:rowOff>136525</xdr:rowOff>
    </xdr:to>
    <xdr:cxnSp macro="">
      <xdr:nvCxnSpPr>
        <xdr:cNvPr id="73" name="直線コネクタ 72"/>
        <xdr:cNvCxnSpPr/>
      </xdr:nvCxnSpPr>
      <xdr:spPr>
        <a:xfrm flipV="1">
          <a:off x="3098800" y="6632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136525</xdr:rowOff>
    </xdr:to>
    <xdr:cxnSp macro="">
      <xdr:nvCxnSpPr>
        <xdr:cNvPr id="76" name="直線コネクタ 75"/>
        <xdr:cNvCxnSpPr/>
      </xdr:nvCxnSpPr>
      <xdr:spPr>
        <a:xfrm>
          <a:off x="2209800" y="6604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22225</xdr:rowOff>
    </xdr:from>
    <xdr:to>
      <xdr:col>11</xdr:col>
      <xdr:colOff>9525</xdr:colOff>
      <xdr:row>38</xdr:row>
      <xdr:rowOff>88900</xdr:rowOff>
    </xdr:to>
    <xdr:cxnSp macro="">
      <xdr:nvCxnSpPr>
        <xdr:cNvPr id="79" name="直線コネクタ 78"/>
        <xdr:cNvCxnSpPr/>
      </xdr:nvCxnSpPr>
      <xdr:spPr>
        <a:xfrm>
          <a:off x="1320800" y="65373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89" name="楕円 88"/>
        <xdr:cNvSpPr/>
      </xdr:nvSpPr>
      <xdr:spPr>
        <a:xfrm>
          <a:off x="47752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38752</xdr:rowOff>
    </xdr:from>
    <xdr:ext cx="762000" cy="259045"/>
    <xdr:sp macro="" textlink="">
      <xdr:nvSpPr>
        <xdr:cNvPr id="90" name="人件費該当値テキスト"/>
        <xdr:cNvSpPr txBox="1"/>
      </xdr:nvSpPr>
      <xdr:spPr>
        <a:xfrm>
          <a:off x="49149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66675</xdr:rowOff>
    </xdr:from>
    <xdr:to>
      <xdr:col>20</xdr:col>
      <xdr:colOff>38100</xdr:colOff>
      <xdr:row>38</xdr:row>
      <xdr:rowOff>168275</xdr:rowOff>
    </xdr:to>
    <xdr:sp macro="" textlink="">
      <xdr:nvSpPr>
        <xdr:cNvPr id="91" name="楕円 90"/>
        <xdr:cNvSpPr/>
      </xdr:nvSpPr>
      <xdr:spPr>
        <a:xfrm>
          <a:off x="3937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153052</xdr:rowOff>
    </xdr:from>
    <xdr:ext cx="736600" cy="259045"/>
    <xdr:sp macro="" textlink="">
      <xdr:nvSpPr>
        <xdr:cNvPr id="92" name="テキスト ボックス 91"/>
        <xdr:cNvSpPr txBox="1"/>
      </xdr:nvSpPr>
      <xdr:spPr>
        <a:xfrm>
          <a:off x="3606800" y="666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85725</xdr:rowOff>
    </xdr:from>
    <xdr:to>
      <xdr:col>15</xdr:col>
      <xdr:colOff>149225</xdr:colOff>
      <xdr:row>39</xdr:row>
      <xdr:rowOff>15875</xdr:rowOff>
    </xdr:to>
    <xdr:sp macro="" textlink="">
      <xdr:nvSpPr>
        <xdr:cNvPr id="93" name="楕円 92"/>
        <xdr:cNvSpPr/>
      </xdr:nvSpPr>
      <xdr:spPr>
        <a:xfrm>
          <a:off x="30480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652</xdr:rowOff>
    </xdr:from>
    <xdr:ext cx="762000" cy="259045"/>
    <xdr:sp macro="" textlink="">
      <xdr:nvSpPr>
        <xdr:cNvPr id="94" name="テキスト ボックス 93"/>
        <xdr:cNvSpPr txBox="1"/>
      </xdr:nvSpPr>
      <xdr:spPr>
        <a:xfrm>
          <a:off x="2717800" y="66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5" name="楕円 94"/>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6" name="テキスト ボックス 95"/>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97" name="楕円 96"/>
        <xdr:cNvSpPr/>
      </xdr:nvSpPr>
      <xdr:spPr>
        <a:xfrm>
          <a:off x="12700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57802</xdr:rowOff>
    </xdr:from>
    <xdr:ext cx="762000" cy="259045"/>
    <xdr:sp macro="" textlink="">
      <xdr:nvSpPr>
        <xdr:cNvPr id="98" name="テキスト ボックス 97"/>
        <xdr:cNvSpPr txBox="1"/>
      </xdr:nvSpPr>
      <xdr:spPr>
        <a:xfrm>
          <a:off x="939800" y="657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ここ数年は類似団体平均よりも低い数値で推移しており、当市の昨年度と比べると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賃金の廃止により物件費から人件費へ変更となったことが減少の主な要因である。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35560</xdr:rowOff>
    </xdr:to>
    <xdr:cxnSp macro="">
      <xdr:nvCxnSpPr>
        <xdr:cNvPr id="131" name="直線コネクタ 130"/>
        <xdr:cNvCxnSpPr/>
      </xdr:nvCxnSpPr>
      <xdr:spPr>
        <a:xfrm flipV="1">
          <a:off x="15671800" y="2687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35560</xdr:rowOff>
    </xdr:to>
    <xdr:cxnSp macro="">
      <xdr:nvCxnSpPr>
        <xdr:cNvPr id="134" name="直線コネクタ 133"/>
        <xdr:cNvCxnSpPr/>
      </xdr:nvCxnSpPr>
      <xdr:spPr>
        <a:xfrm>
          <a:off x="14782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161290</xdr:rowOff>
    </xdr:to>
    <xdr:cxnSp macro="">
      <xdr:nvCxnSpPr>
        <xdr:cNvPr id="137" name="直線コネクタ 136"/>
        <xdr:cNvCxnSpPr/>
      </xdr:nvCxnSpPr>
      <xdr:spPr>
        <a:xfrm>
          <a:off x="13893800" y="267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100330</xdr:rowOff>
    </xdr:to>
    <xdr:cxnSp macro="">
      <xdr:nvCxnSpPr>
        <xdr:cNvPr id="140" name="直線コネクタ 139"/>
        <xdr:cNvCxnSpPr/>
      </xdr:nvCxnSpPr>
      <xdr:spPr>
        <a:xfrm>
          <a:off x="13004800" y="263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50" name="楕円 149"/>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51"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52" name="楕円 151"/>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53" name="テキスト ボックス 152"/>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4" name="楕円 153"/>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55" name="テキスト ボックス 15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6" name="楕円 155"/>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7" name="テキスト ボックス 156"/>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8" name="楕円 157"/>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9" name="テキスト ボックス 158"/>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当市の昨年度と比べて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ポイント減少しているが、類似団体平均と比べると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ポイント上回っている。主な要因としては、生活保護費や障害者支援費の増である。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12700</xdr:rowOff>
    </xdr:to>
    <xdr:cxnSp macro="">
      <xdr:nvCxnSpPr>
        <xdr:cNvPr id="194" name="直線コネクタ 193"/>
        <xdr:cNvCxnSpPr/>
      </xdr:nvCxnSpPr>
      <xdr:spPr>
        <a:xfrm flipV="1">
          <a:off x="3987800" y="10234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102507</xdr:rowOff>
    </xdr:from>
    <xdr:to>
      <xdr:col>19</xdr:col>
      <xdr:colOff>187325</xdr:colOff>
      <xdr:row>60</xdr:row>
      <xdr:rowOff>12700</xdr:rowOff>
    </xdr:to>
    <xdr:cxnSp macro="">
      <xdr:nvCxnSpPr>
        <xdr:cNvPr id="197" name="直線コネクタ 196"/>
        <xdr:cNvCxnSpPr/>
      </xdr:nvCxnSpPr>
      <xdr:spPr>
        <a:xfrm>
          <a:off x="3098800" y="102180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102507</xdr:rowOff>
    </xdr:from>
    <xdr:to>
      <xdr:col>15</xdr:col>
      <xdr:colOff>98425</xdr:colOff>
      <xdr:row>60</xdr:row>
      <xdr:rowOff>143328</xdr:rowOff>
    </xdr:to>
    <xdr:cxnSp macro="">
      <xdr:nvCxnSpPr>
        <xdr:cNvPr id="200" name="直線コネクタ 199"/>
        <xdr:cNvCxnSpPr/>
      </xdr:nvCxnSpPr>
      <xdr:spPr>
        <a:xfrm flipV="1">
          <a:off x="2209800" y="102180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167822</xdr:rowOff>
    </xdr:from>
    <xdr:to>
      <xdr:col>11</xdr:col>
      <xdr:colOff>9525</xdr:colOff>
      <xdr:row>60</xdr:row>
      <xdr:rowOff>143328</xdr:rowOff>
    </xdr:to>
    <xdr:cxnSp macro="">
      <xdr:nvCxnSpPr>
        <xdr:cNvPr id="203" name="直線コネクタ 202"/>
        <xdr:cNvCxnSpPr/>
      </xdr:nvCxnSpPr>
      <xdr:spPr>
        <a:xfrm>
          <a:off x="1320800" y="102833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13" name="楕円 212"/>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4"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5" name="楕円 214"/>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6" name="テキスト ボックス 215"/>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51707</xdr:rowOff>
    </xdr:from>
    <xdr:to>
      <xdr:col>15</xdr:col>
      <xdr:colOff>149225</xdr:colOff>
      <xdr:row>59</xdr:row>
      <xdr:rowOff>153307</xdr:rowOff>
    </xdr:to>
    <xdr:sp macro="" textlink="">
      <xdr:nvSpPr>
        <xdr:cNvPr id="217" name="楕円 216"/>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138084</xdr:rowOff>
    </xdr:from>
    <xdr:ext cx="762000" cy="259045"/>
    <xdr:sp macro="" textlink="">
      <xdr:nvSpPr>
        <xdr:cNvPr id="218" name="テキスト ボックス 217"/>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9" name="楕円 218"/>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20" name="テキスト ボックス 219"/>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21" name="楕円 220"/>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22" name="テキスト ボックス 221"/>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当市の昨年度に比べて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特別会計への繰出金が大きな割合を占めており昨年度に比べ減少したものの高い数値となっている。公共下水道事業及び農業集落排水事業においては、今後も引き続き維持管理費等の削減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58</xdr:row>
      <xdr:rowOff>165100</xdr:rowOff>
    </xdr:to>
    <xdr:cxnSp macro="">
      <xdr:nvCxnSpPr>
        <xdr:cNvPr id="255" name="直線コネクタ 254"/>
        <xdr:cNvCxnSpPr/>
      </xdr:nvCxnSpPr>
      <xdr:spPr>
        <a:xfrm flipV="1">
          <a:off x="15671800" y="1006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58</xdr:row>
      <xdr:rowOff>165100</xdr:rowOff>
    </xdr:to>
    <xdr:cxnSp macro="">
      <xdr:nvCxnSpPr>
        <xdr:cNvPr id="258" name="直線コネクタ 257"/>
        <xdr:cNvCxnSpPr/>
      </xdr:nvCxnSpPr>
      <xdr:spPr>
        <a:xfrm>
          <a:off x="14782800" y="1006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119380</xdr:rowOff>
    </xdr:to>
    <xdr:cxnSp macro="">
      <xdr:nvCxnSpPr>
        <xdr:cNvPr id="261" name="直線コネクタ 260"/>
        <xdr:cNvCxnSpPr/>
      </xdr:nvCxnSpPr>
      <xdr:spPr>
        <a:xfrm>
          <a:off x="13893800" y="1001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66040</xdr:rowOff>
    </xdr:to>
    <xdr:cxnSp macro="">
      <xdr:nvCxnSpPr>
        <xdr:cNvPr id="264" name="直線コネクタ 263"/>
        <xdr:cNvCxnSpPr/>
      </xdr:nvCxnSpPr>
      <xdr:spPr>
        <a:xfrm>
          <a:off x="13004800" y="994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74" name="楕円 273"/>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75"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6" name="楕円 275"/>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7" name="テキスト ボックス 276"/>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8" name="楕円 277"/>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9" name="テキスト ボックス 278"/>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80" name="楕円 279"/>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81" name="テキスト ボックス 280"/>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82" name="楕円 281"/>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83" name="テキスト ボックス 282"/>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一部事務組合（ごみ処理）への負担金や報償費の増額により、当市の昨年度と比べると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経常的な補助金や市が出資する法人等各種団体への補助金は増加傾向にあるため、今後も補助額の見直しを行い削減に努める。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83566</xdr:rowOff>
    </xdr:to>
    <xdr:cxnSp macro="">
      <xdr:nvCxnSpPr>
        <xdr:cNvPr id="313" name="直線コネクタ 312"/>
        <xdr:cNvCxnSpPr/>
      </xdr:nvCxnSpPr>
      <xdr:spPr>
        <a:xfrm>
          <a:off x="15671800" y="63403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36</xdr:row>
      <xdr:rowOff>168148</xdr:rowOff>
    </xdr:to>
    <xdr:cxnSp macro="">
      <xdr:nvCxnSpPr>
        <xdr:cNvPr id="316" name="直線コネクタ 315"/>
        <xdr:cNvCxnSpPr/>
      </xdr:nvCxnSpPr>
      <xdr:spPr>
        <a:xfrm>
          <a:off x="14782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163576</xdr:rowOff>
    </xdr:to>
    <xdr:cxnSp macro="">
      <xdr:nvCxnSpPr>
        <xdr:cNvPr id="319" name="直線コネクタ 318"/>
        <xdr:cNvCxnSpPr/>
      </xdr:nvCxnSpPr>
      <xdr:spPr>
        <a:xfrm>
          <a:off x="13893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127000</xdr:rowOff>
    </xdr:to>
    <xdr:cxnSp macro="">
      <xdr:nvCxnSpPr>
        <xdr:cNvPr id="322" name="直線コネクタ 321"/>
        <xdr:cNvCxnSpPr/>
      </xdr:nvCxnSpPr>
      <xdr:spPr>
        <a:xfrm>
          <a:off x="13004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32" name="楕円 331"/>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33"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4" name="楕円 333"/>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35" name="テキスト ボックス 334"/>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6" name="楕円 335"/>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7" name="テキスト ボックス 33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8" name="楕円 337"/>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9" name="テキスト ボックス 338"/>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40" name="楕円 339"/>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41" name="テキスト ボックス 34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今年度は元金分で</a:t>
          </a:r>
          <a:r>
            <a:rPr kumimoji="1" lang="en-US" altLang="ja-JP" sz="1300">
              <a:latin typeface="ＭＳ Ｐゴシック" panose="020B0600070205080204" pitchFamily="50" charset="-128"/>
              <a:ea typeface="ＭＳ Ｐゴシック" panose="020B0600070205080204" pitchFamily="50" charset="-128"/>
            </a:rPr>
            <a:t>23,135</a:t>
          </a:r>
          <a:r>
            <a:rPr kumimoji="1" lang="ja-JP" altLang="en-US" sz="1300">
              <a:latin typeface="ＭＳ Ｐゴシック" panose="020B0600070205080204" pitchFamily="50" charset="-128"/>
              <a:ea typeface="ＭＳ Ｐゴシック" panose="020B0600070205080204" pitchFamily="50" charset="-128"/>
            </a:rPr>
            <a:t>千円の減、利子分で</a:t>
          </a:r>
          <a:r>
            <a:rPr kumimoji="1" lang="en-US" altLang="ja-JP" sz="1300">
              <a:latin typeface="ＭＳ Ｐゴシック" panose="020B0600070205080204" pitchFamily="50" charset="-128"/>
              <a:ea typeface="ＭＳ Ｐゴシック" panose="020B0600070205080204" pitchFamily="50" charset="-128"/>
            </a:rPr>
            <a:t>14,394</a:t>
          </a:r>
          <a:r>
            <a:rPr kumimoji="1" lang="ja-JP" altLang="en-US" sz="1300">
              <a:latin typeface="ＭＳ Ｐゴシック" panose="020B0600070205080204" pitchFamily="50" charset="-128"/>
              <a:ea typeface="ＭＳ Ｐゴシック" panose="020B0600070205080204" pitchFamily="50" charset="-128"/>
            </a:rPr>
            <a:t>千円の減となり、公債費全体で</a:t>
          </a:r>
          <a:r>
            <a:rPr kumimoji="1" lang="en-US" altLang="ja-JP" sz="1300">
              <a:latin typeface="ＭＳ Ｐゴシック" panose="020B0600070205080204" pitchFamily="50" charset="-128"/>
              <a:ea typeface="ＭＳ Ｐゴシック" panose="020B0600070205080204" pitchFamily="50" charset="-128"/>
            </a:rPr>
            <a:t>37,532</a:t>
          </a:r>
          <a:r>
            <a:rPr kumimoji="1" lang="ja-JP" altLang="en-US" sz="1300">
              <a:latin typeface="ＭＳ Ｐゴシック" panose="020B0600070205080204" pitchFamily="50" charset="-128"/>
              <a:ea typeface="ＭＳ Ｐゴシック" panose="020B0600070205080204" pitchFamily="50" charset="-128"/>
            </a:rPr>
            <a:t>千円の減となったため、昨年度と比べて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しかし、今後も大型事業に係る償還がピークを迎えることにより実質公債費比率の上昇も予想され、また、今後も公民館建設や新公立病院整備等の借入を予定していることから慎重な財政運営を実施して公債費の縮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80</xdr:row>
      <xdr:rowOff>35561</xdr:rowOff>
    </xdr:to>
    <xdr:cxnSp macro="">
      <xdr:nvCxnSpPr>
        <xdr:cNvPr id="374" name="直線コネクタ 373"/>
        <xdr:cNvCxnSpPr/>
      </xdr:nvCxnSpPr>
      <xdr:spPr>
        <a:xfrm flipV="1">
          <a:off x="3987800" y="136829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20320</xdr:rowOff>
    </xdr:from>
    <xdr:to>
      <xdr:col>19</xdr:col>
      <xdr:colOff>187325</xdr:colOff>
      <xdr:row>80</xdr:row>
      <xdr:rowOff>35561</xdr:rowOff>
    </xdr:to>
    <xdr:cxnSp macro="">
      <xdr:nvCxnSpPr>
        <xdr:cNvPr id="377" name="直線コネクタ 376"/>
        <xdr:cNvCxnSpPr/>
      </xdr:nvCxnSpPr>
      <xdr:spPr>
        <a:xfrm>
          <a:off x="3098800" y="13736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130811</xdr:rowOff>
    </xdr:from>
    <xdr:to>
      <xdr:col>15</xdr:col>
      <xdr:colOff>98425</xdr:colOff>
      <xdr:row>80</xdr:row>
      <xdr:rowOff>20320</xdr:rowOff>
    </xdr:to>
    <xdr:cxnSp macro="">
      <xdr:nvCxnSpPr>
        <xdr:cNvPr id="380" name="直線コネクタ 379"/>
        <xdr:cNvCxnSpPr/>
      </xdr:nvCxnSpPr>
      <xdr:spPr>
        <a:xfrm>
          <a:off x="2209800" y="136753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130811</xdr:rowOff>
    </xdr:from>
    <xdr:to>
      <xdr:col>11</xdr:col>
      <xdr:colOff>9525</xdr:colOff>
      <xdr:row>80</xdr:row>
      <xdr:rowOff>12700</xdr:rowOff>
    </xdr:to>
    <xdr:cxnSp macro="">
      <xdr:nvCxnSpPr>
        <xdr:cNvPr id="383" name="直線コネクタ 382"/>
        <xdr:cNvCxnSpPr/>
      </xdr:nvCxnSpPr>
      <xdr:spPr>
        <a:xfrm flipV="1">
          <a:off x="1320800" y="13675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93" name="楕円 392"/>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94"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5" name="楕円 394"/>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6" name="テキスト ボックス 395"/>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140970</xdr:rowOff>
    </xdr:from>
    <xdr:to>
      <xdr:col>15</xdr:col>
      <xdr:colOff>149225</xdr:colOff>
      <xdr:row>80</xdr:row>
      <xdr:rowOff>71120</xdr:rowOff>
    </xdr:to>
    <xdr:sp macro="" textlink="">
      <xdr:nvSpPr>
        <xdr:cNvPr id="397" name="楕円 396"/>
        <xdr:cNvSpPr/>
      </xdr:nvSpPr>
      <xdr:spPr>
        <a:xfrm>
          <a:off x="3048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55897</xdr:rowOff>
    </xdr:from>
    <xdr:ext cx="762000" cy="259045"/>
    <xdr:sp macro="" textlink="">
      <xdr:nvSpPr>
        <xdr:cNvPr id="398" name="テキスト ボックス 397"/>
        <xdr:cNvSpPr txBox="1"/>
      </xdr:nvSpPr>
      <xdr:spPr>
        <a:xfrm>
          <a:off x="2717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80011</xdr:rowOff>
    </xdr:from>
    <xdr:to>
      <xdr:col>11</xdr:col>
      <xdr:colOff>60325</xdr:colOff>
      <xdr:row>80</xdr:row>
      <xdr:rowOff>10161</xdr:rowOff>
    </xdr:to>
    <xdr:sp macro="" textlink="">
      <xdr:nvSpPr>
        <xdr:cNvPr id="399" name="楕円 398"/>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166388</xdr:rowOff>
    </xdr:from>
    <xdr:ext cx="762000" cy="259045"/>
    <xdr:sp macro="" textlink="">
      <xdr:nvSpPr>
        <xdr:cNvPr id="400" name="テキスト ボックス 399"/>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401" name="楕円 400"/>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402" name="テキスト ボックス 401"/>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公債費以外に係る経常収支比率は、当市の昨年度と比べると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減少の主な要因は、補助費等以外が昨年度に比べると減少していることである。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各分析にも掲げているとおり、今後も経常経費の軽減に向けて努める。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60706</xdr:rowOff>
    </xdr:to>
    <xdr:cxnSp macro="">
      <xdr:nvCxnSpPr>
        <xdr:cNvPr id="433" name="直線コネクタ 432"/>
        <xdr:cNvCxnSpPr/>
      </xdr:nvCxnSpPr>
      <xdr:spPr>
        <a:xfrm flipV="1">
          <a:off x="15671800" y="135092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60706</xdr:rowOff>
    </xdr:to>
    <xdr:cxnSp macro="">
      <xdr:nvCxnSpPr>
        <xdr:cNvPr id="436" name="直線コネクタ 435"/>
        <xdr:cNvCxnSpPr/>
      </xdr:nvCxnSpPr>
      <xdr:spPr>
        <a:xfrm>
          <a:off x="14782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78</xdr:row>
      <xdr:rowOff>159004</xdr:rowOff>
    </xdr:to>
    <xdr:cxnSp macro="">
      <xdr:nvCxnSpPr>
        <xdr:cNvPr id="439" name="直線コネクタ 438"/>
        <xdr:cNvCxnSpPr/>
      </xdr:nvCxnSpPr>
      <xdr:spPr>
        <a:xfrm>
          <a:off x="13893800" y="134635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90424</xdr:rowOff>
    </xdr:to>
    <xdr:cxnSp macro="">
      <xdr:nvCxnSpPr>
        <xdr:cNvPr id="442" name="直線コネクタ 441"/>
        <xdr:cNvCxnSpPr/>
      </xdr:nvCxnSpPr>
      <xdr:spPr>
        <a:xfrm>
          <a:off x="13004800" y="133126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52" name="楕円 451"/>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53"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54" name="楕円 453"/>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55" name="テキスト ボックス 454"/>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6" name="楕円 455"/>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7" name="テキスト ボックス 456"/>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8" name="楕円 457"/>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9" name="テキスト ボックス 458"/>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60" name="楕円 459"/>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61" name="テキスト ボックス 460"/>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156582</xdr:rowOff>
    </xdr:from>
    <xdr:to>
      <xdr:col>29</xdr:col>
      <xdr:colOff>127000</xdr:colOff>
      <xdr:row>14</xdr:row>
      <xdr:rowOff>79266</xdr:rowOff>
    </xdr:to>
    <xdr:cxnSp macro="">
      <xdr:nvCxnSpPr>
        <xdr:cNvPr id="52" name="直線コネクタ 51"/>
        <xdr:cNvCxnSpPr/>
      </xdr:nvCxnSpPr>
      <xdr:spPr bwMode="auto">
        <a:xfrm>
          <a:off x="5003800" y="2433057"/>
          <a:ext cx="647700" cy="9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156582</xdr:rowOff>
    </xdr:from>
    <xdr:to>
      <xdr:col>26</xdr:col>
      <xdr:colOff>50800</xdr:colOff>
      <xdr:row>14</xdr:row>
      <xdr:rowOff>39065</xdr:rowOff>
    </xdr:to>
    <xdr:cxnSp macro="">
      <xdr:nvCxnSpPr>
        <xdr:cNvPr id="55" name="直線コネクタ 54"/>
        <xdr:cNvCxnSpPr/>
      </xdr:nvCxnSpPr>
      <xdr:spPr bwMode="auto">
        <a:xfrm flipV="1">
          <a:off x="4305300" y="2433057"/>
          <a:ext cx="698500" cy="53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39065</xdr:rowOff>
    </xdr:from>
    <xdr:to>
      <xdr:col>22</xdr:col>
      <xdr:colOff>114300</xdr:colOff>
      <xdr:row>14</xdr:row>
      <xdr:rowOff>83365</xdr:rowOff>
    </xdr:to>
    <xdr:cxnSp macro="">
      <xdr:nvCxnSpPr>
        <xdr:cNvPr id="58" name="直線コネクタ 57"/>
        <xdr:cNvCxnSpPr/>
      </xdr:nvCxnSpPr>
      <xdr:spPr bwMode="auto">
        <a:xfrm flipV="1">
          <a:off x="3606800" y="2486990"/>
          <a:ext cx="698500" cy="4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83365</xdr:rowOff>
    </xdr:from>
    <xdr:to>
      <xdr:col>18</xdr:col>
      <xdr:colOff>177800</xdr:colOff>
      <xdr:row>14</xdr:row>
      <xdr:rowOff>117638</xdr:rowOff>
    </xdr:to>
    <xdr:cxnSp macro="">
      <xdr:nvCxnSpPr>
        <xdr:cNvPr id="61" name="直線コネクタ 60"/>
        <xdr:cNvCxnSpPr/>
      </xdr:nvCxnSpPr>
      <xdr:spPr bwMode="auto">
        <a:xfrm flipV="1">
          <a:off x="2908300" y="2531290"/>
          <a:ext cx="698500" cy="3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28466</xdr:rowOff>
    </xdr:from>
    <xdr:to>
      <xdr:col>29</xdr:col>
      <xdr:colOff>177800</xdr:colOff>
      <xdr:row>14</xdr:row>
      <xdr:rowOff>130066</xdr:rowOff>
    </xdr:to>
    <xdr:sp macro="" textlink="">
      <xdr:nvSpPr>
        <xdr:cNvPr id="71" name="楕円 70"/>
        <xdr:cNvSpPr/>
      </xdr:nvSpPr>
      <xdr:spPr bwMode="auto">
        <a:xfrm>
          <a:off x="5600700" y="247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44993</xdr:rowOff>
    </xdr:from>
    <xdr:ext cx="762000" cy="259045"/>
    <xdr:sp macro="" textlink="">
      <xdr:nvSpPr>
        <xdr:cNvPr id="72" name="人口1人当たり決算額の推移該当値テキスト130"/>
        <xdr:cNvSpPr txBox="1"/>
      </xdr:nvSpPr>
      <xdr:spPr>
        <a:xfrm>
          <a:off x="5740400" y="232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105782</xdr:rowOff>
    </xdr:from>
    <xdr:to>
      <xdr:col>26</xdr:col>
      <xdr:colOff>101600</xdr:colOff>
      <xdr:row>14</xdr:row>
      <xdr:rowOff>35932</xdr:rowOff>
    </xdr:to>
    <xdr:sp macro="" textlink="">
      <xdr:nvSpPr>
        <xdr:cNvPr id="73" name="楕円 72"/>
        <xdr:cNvSpPr/>
      </xdr:nvSpPr>
      <xdr:spPr bwMode="auto">
        <a:xfrm>
          <a:off x="4953000" y="238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46109</xdr:rowOff>
    </xdr:from>
    <xdr:ext cx="736600" cy="259045"/>
    <xdr:sp macro="" textlink="">
      <xdr:nvSpPr>
        <xdr:cNvPr id="74" name="テキスト ボックス 73"/>
        <xdr:cNvSpPr txBox="1"/>
      </xdr:nvSpPr>
      <xdr:spPr>
        <a:xfrm>
          <a:off x="4622800" y="215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159715</xdr:rowOff>
    </xdr:from>
    <xdr:to>
      <xdr:col>22</xdr:col>
      <xdr:colOff>165100</xdr:colOff>
      <xdr:row>14</xdr:row>
      <xdr:rowOff>89865</xdr:rowOff>
    </xdr:to>
    <xdr:sp macro="" textlink="">
      <xdr:nvSpPr>
        <xdr:cNvPr id="75" name="楕円 74"/>
        <xdr:cNvSpPr/>
      </xdr:nvSpPr>
      <xdr:spPr bwMode="auto">
        <a:xfrm>
          <a:off x="4254500" y="24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100042</xdr:rowOff>
    </xdr:from>
    <xdr:ext cx="762000" cy="259045"/>
    <xdr:sp macro="" textlink="">
      <xdr:nvSpPr>
        <xdr:cNvPr id="76" name="テキスト ボックス 75"/>
        <xdr:cNvSpPr txBox="1"/>
      </xdr:nvSpPr>
      <xdr:spPr>
        <a:xfrm>
          <a:off x="3924300" y="220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32565</xdr:rowOff>
    </xdr:from>
    <xdr:to>
      <xdr:col>19</xdr:col>
      <xdr:colOff>38100</xdr:colOff>
      <xdr:row>14</xdr:row>
      <xdr:rowOff>134165</xdr:rowOff>
    </xdr:to>
    <xdr:sp macro="" textlink="">
      <xdr:nvSpPr>
        <xdr:cNvPr id="77" name="楕円 76"/>
        <xdr:cNvSpPr/>
      </xdr:nvSpPr>
      <xdr:spPr bwMode="auto">
        <a:xfrm>
          <a:off x="3556000" y="248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144342</xdr:rowOff>
    </xdr:from>
    <xdr:ext cx="762000" cy="259045"/>
    <xdr:sp macro="" textlink="">
      <xdr:nvSpPr>
        <xdr:cNvPr id="78" name="テキスト ボックス 77"/>
        <xdr:cNvSpPr txBox="1"/>
      </xdr:nvSpPr>
      <xdr:spPr>
        <a:xfrm>
          <a:off x="3225800" y="224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66838</xdr:rowOff>
    </xdr:from>
    <xdr:to>
      <xdr:col>15</xdr:col>
      <xdr:colOff>101600</xdr:colOff>
      <xdr:row>14</xdr:row>
      <xdr:rowOff>168438</xdr:rowOff>
    </xdr:to>
    <xdr:sp macro="" textlink="">
      <xdr:nvSpPr>
        <xdr:cNvPr id="79" name="楕円 78"/>
        <xdr:cNvSpPr/>
      </xdr:nvSpPr>
      <xdr:spPr bwMode="auto">
        <a:xfrm>
          <a:off x="2857500" y="251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7165</xdr:rowOff>
    </xdr:from>
    <xdr:ext cx="762000" cy="259045"/>
    <xdr:sp macro="" textlink="">
      <xdr:nvSpPr>
        <xdr:cNvPr id="80" name="テキスト ボックス 79"/>
        <xdr:cNvSpPr txBox="1"/>
      </xdr:nvSpPr>
      <xdr:spPr>
        <a:xfrm>
          <a:off x="2527300" y="228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158386</xdr:rowOff>
    </xdr:from>
    <xdr:to>
      <xdr:col>29</xdr:col>
      <xdr:colOff>127000</xdr:colOff>
      <xdr:row>35</xdr:row>
      <xdr:rowOff>167577</xdr:rowOff>
    </xdr:to>
    <xdr:cxnSp macro="">
      <xdr:nvCxnSpPr>
        <xdr:cNvPr id="112" name="直線コネクタ 111"/>
        <xdr:cNvCxnSpPr/>
      </xdr:nvCxnSpPr>
      <xdr:spPr bwMode="auto">
        <a:xfrm flipV="1">
          <a:off x="5003800" y="6768736"/>
          <a:ext cx="647700" cy="9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167577</xdr:rowOff>
    </xdr:from>
    <xdr:to>
      <xdr:col>26</xdr:col>
      <xdr:colOff>50800</xdr:colOff>
      <xdr:row>35</xdr:row>
      <xdr:rowOff>230213</xdr:rowOff>
    </xdr:to>
    <xdr:cxnSp macro="">
      <xdr:nvCxnSpPr>
        <xdr:cNvPr id="115" name="直線コネクタ 114"/>
        <xdr:cNvCxnSpPr/>
      </xdr:nvCxnSpPr>
      <xdr:spPr bwMode="auto">
        <a:xfrm flipV="1">
          <a:off x="4305300" y="6777927"/>
          <a:ext cx="698500" cy="6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230213</xdr:rowOff>
    </xdr:from>
    <xdr:to>
      <xdr:col>22</xdr:col>
      <xdr:colOff>114300</xdr:colOff>
      <xdr:row>35</xdr:row>
      <xdr:rowOff>279979</xdr:rowOff>
    </xdr:to>
    <xdr:cxnSp macro="">
      <xdr:nvCxnSpPr>
        <xdr:cNvPr id="118" name="直線コネクタ 117"/>
        <xdr:cNvCxnSpPr/>
      </xdr:nvCxnSpPr>
      <xdr:spPr bwMode="auto">
        <a:xfrm flipV="1">
          <a:off x="3606800" y="6840563"/>
          <a:ext cx="698500" cy="49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179853</xdr:rowOff>
    </xdr:from>
    <xdr:to>
      <xdr:col>18</xdr:col>
      <xdr:colOff>177800</xdr:colOff>
      <xdr:row>35</xdr:row>
      <xdr:rowOff>279979</xdr:rowOff>
    </xdr:to>
    <xdr:cxnSp macro="">
      <xdr:nvCxnSpPr>
        <xdr:cNvPr id="121" name="直線コネクタ 120"/>
        <xdr:cNvCxnSpPr/>
      </xdr:nvCxnSpPr>
      <xdr:spPr bwMode="auto">
        <a:xfrm>
          <a:off x="2908300" y="6790203"/>
          <a:ext cx="698500" cy="10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107586</xdr:rowOff>
    </xdr:from>
    <xdr:to>
      <xdr:col>29</xdr:col>
      <xdr:colOff>177800</xdr:colOff>
      <xdr:row>35</xdr:row>
      <xdr:rowOff>209186</xdr:rowOff>
    </xdr:to>
    <xdr:sp macro="" textlink="">
      <xdr:nvSpPr>
        <xdr:cNvPr id="131" name="楕円 130"/>
        <xdr:cNvSpPr/>
      </xdr:nvSpPr>
      <xdr:spPr bwMode="auto">
        <a:xfrm>
          <a:off x="5600700" y="671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295563</xdr:rowOff>
    </xdr:from>
    <xdr:ext cx="762000" cy="259045"/>
    <xdr:sp macro="" textlink="">
      <xdr:nvSpPr>
        <xdr:cNvPr id="132" name="人口1人当たり決算額の推移該当値テキスト445"/>
        <xdr:cNvSpPr txBox="1"/>
      </xdr:nvSpPr>
      <xdr:spPr>
        <a:xfrm>
          <a:off x="5740400" y="65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116777</xdr:rowOff>
    </xdr:from>
    <xdr:to>
      <xdr:col>26</xdr:col>
      <xdr:colOff>101600</xdr:colOff>
      <xdr:row>35</xdr:row>
      <xdr:rowOff>218377</xdr:rowOff>
    </xdr:to>
    <xdr:sp macro="" textlink="">
      <xdr:nvSpPr>
        <xdr:cNvPr id="133" name="楕円 132"/>
        <xdr:cNvSpPr/>
      </xdr:nvSpPr>
      <xdr:spPr bwMode="auto">
        <a:xfrm>
          <a:off x="4953000" y="6727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228554</xdr:rowOff>
    </xdr:from>
    <xdr:ext cx="736600" cy="259045"/>
    <xdr:sp macro="" textlink="">
      <xdr:nvSpPr>
        <xdr:cNvPr id="134" name="テキスト ボックス 133"/>
        <xdr:cNvSpPr txBox="1"/>
      </xdr:nvSpPr>
      <xdr:spPr>
        <a:xfrm>
          <a:off x="4622800" y="6496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179413</xdr:rowOff>
    </xdr:from>
    <xdr:to>
      <xdr:col>22</xdr:col>
      <xdr:colOff>165100</xdr:colOff>
      <xdr:row>35</xdr:row>
      <xdr:rowOff>281013</xdr:rowOff>
    </xdr:to>
    <xdr:sp macro="" textlink="">
      <xdr:nvSpPr>
        <xdr:cNvPr id="135" name="楕円 134"/>
        <xdr:cNvSpPr/>
      </xdr:nvSpPr>
      <xdr:spPr bwMode="auto">
        <a:xfrm>
          <a:off x="4254500" y="678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291190</xdr:rowOff>
    </xdr:from>
    <xdr:ext cx="762000" cy="259045"/>
    <xdr:sp macro="" textlink="">
      <xdr:nvSpPr>
        <xdr:cNvPr id="136" name="テキスト ボックス 135"/>
        <xdr:cNvSpPr txBox="1"/>
      </xdr:nvSpPr>
      <xdr:spPr>
        <a:xfrm>
          <a:off x="3924300" y="6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229179</xdr:rowOff>
    </xdr:from>
    <xdr:to>
      <xdr:col>19</xdr:col>
      <xdr:colOff>38100</xdr:colOff>
      <xdr:row>35</xdr:row>
      <xdr:rowOff>330779</xdr:rowOff>
    </xdr:to>
    <xdr:sp macro="" textlink="">
      <xdr:nvSpPr>
        <xdr:cNvPr id="137" name="楕円 136"/>
        <xdr:cNvSpPr/>
      </xdr:nvSpPr>
      <xdr:spPr bwMode="auto">
        <a:xfrm>
          <a:off x="3556000" y="683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340956</xdr:rowOff>
    </xdr:from>
    <xdr:ext cx="762000" cy="259045"/>
    <xdr:sp macro="" textlink="">
      <xdr:nvSpPr>
        <xdr:cNvPr id="138" name="テキスト ボックス 137"/>
        <xdr:cNvSpPr txBox="1"/>
      </xdr:nvSpPr>
      <xdr:spPr>
        <a:xfrm>
          <a:off x="3225800" y="660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129053</xdr:rowOff>
    </xdr:from>
    <xdr:to>
      <xdr:col>15</xdr:col>
      <xdr:colOff>101600</xdr:colOff>
      <xdr:row>35</xdr:row>
      <xdr:rowOff>230653</xdr:rowOff>
    </xdr:to>
    <xdr:sp macro="" textlink="">
      <xdr:nvSpPr>
        <xdr:cNvPr id="139" name="楕円 138"/>
        <xdr:cNvSpPr/>
      </xdr:nvSpPr>
      <xdr:spPr bwMode="auto">
        <a:xfrm>
          <a:off x="2857500" y="673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240830</xdr:rowOff>
    </xdr:from>
    <xdr:ext cx="762000" cy="259045"/>
    <xdr:sp macro="" textlink="">
      <xdr:nvSpPr>
        <xdr:cNvPr id="140" name="テキスト ボックス 139"/>
        <xdr:cNvSpPr txBox="1"/>
      </xdr:nvSpPr>
      <xdr:spPr>
        <a:xfrm>
          <a:off x="2527300" y="650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18,721
18,523
96.96
16,804,419
16,255,360
112,375
5,985,934
14,443,203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135422</xdr:rowOff>
    </xdr:from>
    <xdr:to>
      <xdr:col>24</xdr:col>
      <xdr:colOff>63500</xdr:colOff>
      <xdr:row>34</xdr:row>
      <xdr:rowOff>107598</xdr:rowOff>
    </xdr:to>
    <xdr:cxnSp macro="">
      <xdr:nvCxnSpPr>
        <xdr:cNvPr id="63" name="直線コネクタ 62"/>
        <xdr:cNvCxnSpPr/>
      </xdr:nvCxnSpPr>
      <xdr:spPr>
        <a:xfrm flipV="1">
          <a:off x="3797300" y="5793272"/>
          <a:ext cx="8382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107598</xdr:rowOff>
    </xdr:from>
    <xdr:to>
      <xdr:col>19</xdr:col>
      <xdr:colOff>177800</xdr:colOff>
      <xdr:row>35</xdr:row>
      <xdr:rowOff>1005</xdr:rowOff>
    </xdr:to>
    <xdr:cxnSp macro="">
      <xdr:nvCxnSpPr>
        <xdr:cNvPr id="66" name="直線コネクタ 65"/>
        <xdr:cNvCxnSpPr/>
      </xdr:nvCxnSpPr>
      <xdr:spPr>
        <a:xfrm flipV="1">
          <a:off x="2908300" y="5936898"/>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151244</xdr:rowOff>
    </xdr:from>
    <xdr:to>
      <xdr:col>15</xdr:col>
      <xdr:colOff>50800</xdr:colOff>
      <xdr:row>35</xdr:row>
      <xdr:rowOff>1005</xdr:rowOff>
    </xdr:to>
    <xdr:cxnSp macro="">
      <xdr:nvCxnSpPr>
        <xdr:cNvPr id="69" name="直線コネクタ 68"/>
        <xdr:cNvCxnSpPr/>
      </xdr:nvCxnSpPr>
      <xdr:spPr>
        <a:xfrm>
          <a:off x="2019300" y="5980544"/>
          <a:ext cx="889000" cy="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151244</xdr:rowOff>
    </xdr:from>
    <xdr:to>
      <xdr:col>10</xdr:col>
      <xdr:colOff>114300</xdr:colOff>
      <xdr:row>35</xdr:row>
      <xdr:rowOff>71283</xdr:rowOff>
    </xdr:to>
    <xdr:cxnSp macro="">
      <xdr:nvCxnSpPr>
        <xdr:cNvPr id="72" name="直線コネクタ 71"/>
        <xdr:cNvCxnSpPr/>
      </xdr:nvCxnSpPr>
      <xdr:spPr>
        <a:xfrm flipV="1">
          <a:off x="1130300" y="5980544"/>
          <a:ext cx="889000" cy="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84622</xdr:rowOff>
    </xdr:from>
    <xdr:to>
      <xdr:col>24</xdr:col>
      <xdr:colOff>114300</xdr:colOff>
      <xdr:row>34</xdr:row>
      <xdr:rowOff>14772</xdr:rowOff>
    </xdr:to>
    <xdr:sp macro="" textlink="">
      <xdr:nvSpPr>
        <xdr:cNvPr id="82" name="楕円 81"/>
        <xdr:cNvSpPr/>
      </xdr:nvSpPr>
      <xdr:spPr>
        <a:xfrm>
          <a:off x="4584700" y="574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107499</xdr:rowOff>
    </xdr:from>
    <xdr:ext cx="599010" cy="259045"/>
    <xdr:sp macro="" textlink="">
      <xdr:nvSpPr>
        <xdr:cNvPr id="83" name="人件費該当値テキスト"/>
        <xdr:cNvSpPr txBox="1"/>
      </xdr:nvSpPr>
      <xdr:spPr>
        <a:xfrm>
          <a:off x="4686300" y="559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56798</xdr:rowOff>
    </xdr:from>
    <xdr:to>
      <xdr:col>20</xdr:col>
      <xdr:colOff>38100</xdr:colOff>
      <xdr:row>34</xdr:row>
      <xdr:rowOff>158398</xdr:rowOff>
    </xdr:to>
    <xdr:sp macro="" textlink="">
      <xdr:nvSpPr>
        <xdr:cNvPr id="84" name="楕円 83"/>
        <xdr:cNvSpPr/>
      </xdr:nvSpPr>
      <xdr:spPr>
        <a:xfrm>
          <a:off x="3746500" y="58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3475</xdr:rowOff>
    </xdr:from>
    <xdr:ext cx="534377" cy="259045"/>
    <xdr:sp macro="" textlink="">
      <xdr:nvSpPr>
        <xdr:cNvPr id="85" name="テキスト ボックス 84"/>
        <xdr:cNvSpPr txBox="1"/>
      </xdr:nvSpPr>
      <xdr:spPr>
        <a:xfrm>
          <a:off x="3530111" y="566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121655</xdr:rowOff>
    </xdr:from>
    <xdr:to>
      <xdr:col>15</xdr:col>
      <xdr:colOff>101600</xdr:colOff>
      <xdr:row>35</xdr:row>
      <xdr:rowOff>51805</xdr:rowOff>
    </xdr:to>
    <xdr:sp macro="" textlink="">
      <xdr:nvSpPr>
        <xdr:cNvPr id="86" name="楕円 85"/>
        <xdr:cNvSpPr/>
      </xdr:nvSpPr>
      <xdr:spPr>
        <a:xfrm>
          <a:off x="2857500" y="59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68332</xdr:rowOff>
    </xdr:from>
    <xdr:ext cx="534377" cy="259045"/>
    <xdr:sp macro="" textlink="">
      <xdr:nvSpPr>
        <xdr:cNvPr id="87" name="テキスト ボックス 86"/>
        <xdr:cNvSpPr txBox="1"/>
      </xdr:nvSpPr>
      <xdr:spPr>
        <a:xfrm>
          <a:off x="2641111" y="572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100444</xdr:rowOff>
    </xdr:from>
    <xdr:to>
      <xdr:col>10</xdr:col>
      <xdr:colOff>165100</xdr:colOff>
      <xdr:row>35</xdr:row>
      <xdr:rowOff>30594</xdr:rowOff>
    </xdr:to>
    <xdr:sp macro="" textlink="">
      <xdr:nvSpPr>
        <xdr:cNvPr id="88" name="楕円 87"/>
        <xdr:cNvSpPr/>
      </xdr:nvSpPr>
      <xdr:spPr>
        <a:xfrm>
          <a:off x="1968500" y="59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47121</xdr:rowOff>
    </xdr:from>
    <xdr:ext cx="534377" cy="259045"/>
    <xdr:sp macro="" textlink="">
      <xdr:nvSpPr>
        <xdr:cNvPr id="89" name="テキスト ボックス 88"/>
        <xdr:cNvSpPr txBox="1"/>
      </xdr:nvSpPr>
      <xdr:spPr>
        <a:xfrm>
          <a:off x="1752111" y="57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20483</xdr:rowOff>
    </xdr:from>
    <xdr:to>
      <xdr:col>6</xdr:col>
      <xdr:colOff>38100</xdr:colOff>
      <xdr:row>35</xdr:row>
      <xdr:rowOff>122083</xdr:rowOff>
    </xdr:to>
    <xdr:sp macro="" textlink="">
      <xdr:nvSpPr>
        <xdr:cNvPr id="90" name="楕円 89"/>
        <xdr:cNvSpPr/>
      </xdr:nvSpPr>
      <xdr:spPr>
        <a:xfrm>
          <a:off x="1079500" y="60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138610</xdr:rowOff>
    </xdr:from>
    <xdr:ext cx="534377" cy="259045"/>
    <xdr:sp macro="" textlink="">
      <xdr:nvSpPr>
        <xdr:cNvPr id="91" name="テキスト ボックス 90"/>
        <xdr:cNvSpPr txBox="1"/>
      </xdr:nvSpPr>
      <xdr:spPr>
        <a:xfrm>
          <a:off x="863111" y="579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10661</xdr:rowOff>
    </xdr:from>
    <xdr:to>
      <xdr:col>24</xdr:col>
      <xdr:colOff>63500</xdr:colOff>
      <xdr:row>55</xdr:row>
      <xdr:rowOff>50742</xdr:rowOff>
    </xdr:to>
    <xdr:cxnSp macro="">
      <xdr:nvCxnSpPr>
        <xdr:cNvPr id="123" name="直線コネクタ 122"/>
        <xdr:cNvCxnSpPr/>
      </xdr:nvCxnSpPr>
      <xdr:spPr>
        <a:xfrm>
          <a:off x="3797300" y="9440411"/>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10661</xdr:rowOff>
    </xdr:from>
    <xdr:to>
      <xdr:col>19</xdr:col>
      <xdr:colOff>177800</xdr:colOff>
      <xdr:row>56</xdr:row>
      <xdr:rowOff>119094</xdr:rowOff>
    </xdr:to>
    <xdr:cxnSp macro="">
      <xdr:nvCxnSpPr>
        <xdr:cNvPr id="126" name="直線コネクタ 125"/>
        <xdr:cNvCxnSpPr/>
      </xdr:nvCxnSpPr>
      <xdr:spPr>
        <a:xfrm flipV="1">
          <a:off x="2908300" y="9440411"/>
          <a:ext cx="889000" cy="2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119094</xdr:rowOff>
    </xdr:from>
    <xdr:to>
      <xdr:col>15</xdr:col>
      <xdr:colOff>50800</xdr:colOff>
      <xdr:row>57</xdr:row>
      <xdr:rowOff>47847</xdr:rowOff>
    </xdr:to>
    <xdr:cxnSp macro="">
      <xdr:nvCxnSpPr>
        <xdr:cNvPr id="129" name="直線コネクタ 128"/>
        <xdr:cNvCxnSpPr/>
      </xdr:nvCxnSpPr>
      <xdr:spPr>
        <a:xfrm flipV="1">
          <a:off x="2019300" y="9720294"/>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18074</xdr:rowOff>
    </xdr:from>
    <xdr:to>
      <xdr:col>10</xdr:col>
      <xdr:colOff>114300</xdr:colOff>
      <xdr:row>57</xdr:row>
      <xdr:rowOff>47847</xdr:rowOff>
    </xdr:to>
    <xdr:cxnSp macro="">
      <xdr:nvCxnSpPr>
        <xdr:cNvPr id="132" name="直線コネクタ 131"/>
        <xdr:cNvCxnSpPr/>
      </xdr:nvCxnSpPr>
      <xdr:spPr>
        <a:xfrm>
          <a:off x="1130300" y="9790724"/>
          <a:ext cx="889000" cy="2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171392</xdr:rowOff>
    </xdr:from>
    <xdr:to>
      <xdr:col>24</xdr:col>
      <xdr:colOff>114300</xdr:colOff>
      <xdr:row>55</xdr:row>
      <xdr:rowOff>101542</xdr:rowOff>
    </xdr:to>
    <xdr:sp macro="" textlink="">
      <xdr:nvSpPr>
        <xdr:cNvPr id="142" name="楕円 141"/>
        <xdr:cNvSpPr/>
      </xdr:nvSpPr>
      <xdr:spPr>
        <a:xfrm>
          <a:off x="4584700" y="94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22819</xdr:rowOff>
    </xdr:from>
    <xdr:ext cx="534377" cy="259045"/>
    <xdr:sp macro="" textlink="">
      <xdr:nvSpPr>
        <xdr:cNvPr id="143" name="物件費該当値テキスト"/>
        <xdr:cNvSpPr txBox="1"/>
      </xdr:nvSpPr>
      <xdr:spPr>
        <a:xfrm>
          <a:off x="4686300" y="92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131311</xdr:rowOff>
    </xdr:from>
    <xdr:to>
      <xdr:col>20</xdr:col>
      <xdr:colOff>38100</xdr:colOff>
      <xdr:row>55</xdr:row>
      <xdr:rowOff>61461</xdr:rowOff>
    </xdr:to>
    <xdr:sp macro="" textlink="">
      <xdr:nvSpPr>
        <xdr:cNvPr id="144" name="楕円 143"/>
        <xdr:cNvSpPr/>
      </xdr:nvSpPr>
      <xdr:spPr>
        <a:xfrm>
          <a:off x="3746500" y="9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77988</xdr:rowOff>
    </xdr:from>
    <xdr:ext cx="599010" cy="259045"/>
    <xdr:sp macro="" textlink="">
      <xdr:nvSpPr>
        <xdr:cNvPr id="145" name="テキスト ボックス 144"/>
        <xdr:cNvSpPr txBox="1"/>
      </xdr:nvSpPr>
      <xdr:spPr>
        <a:xfrm>
          <a:off x="3497795" y="91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68294</xdr:rowOff>
    </xdr:from>
    <xdr:to>
      <xdr:col>15</xdr:col>
      <xdr:colOff>101600</xdr:colOff>
      <xdr:row>56</xdr:row>
      <xdr:rowOff>169894</xdr:rowOff>
    </xdr:to>
    <xdr:sp macro="" textlink="">
      <xdr:nvSpPr>
        <xdr:cNvPr id="146" name="楕円 145"/>
        <xdr:cNvSpPr/>
      </xdr:nvSpPr>
      <xdr:spPr>
        <a:xfrm>
          <a:off x="2857500" y="96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14971</xdr:rowOff>
    </xdr:from>
    <xdr:ext cx="534377" cy="259045"/>
    <xdr:sp macro="" textlink="">
      <xdr:nvSpPr>
        <xdr:cNvPr id="147" name="テキスト ボックス 146"/>
        <xdr:cNvSpPr txBox="1"/>
      </xdr:nvSpPr>
      <xdr:spPr>
        <a:xfrm>
          <a:off x="2641111" y="94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168497</xdr:rowOff>
    </xdr:from>
    <xdr:to>
      <xdr:col>10</xdr:col>
      <xdr:colOff>165100</xdr:colOff>
      <xdr:row>57</xdr:row>
      <xdr:rowOff>98647</xdr:rowOff>
    </xdr:to>
    <xdr:sp macro="" textlink="">
      <xdr:nvSpPr>
        <xdr:cNvPr id="148" name="楕円 147"/>
        <xdr:cNvSpPr/>
      </xdr:nvSpPr>
      <xdr:spPr>
        <a:xfrm>
          <a:off x="1968500" y="97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89774</xdr:rowOff>
    </xdr:from>
    <xdr:ext cx="534377" cy="259045"/>
    <xdr:sp macro="" textlink="">
      <xdr:nvSpPr>
        <xdr:cNvPr id="149" name="テキスト ボックス 148"/>
        <xdr:cNvSpPr txBox="1"/>
      </xdr:nvSpPr>
      <xdr:spPr>
        <a:xfrm>
          <a:off x="1752111" y="98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138724</xdr:rowOff>
    </xdr:from>
    <xdr:to>
      <xdr:col>6</xdr:col>
      <xdr:colOff>38100</xdr:colOff>
      <xdr:row>57</xdr:row>
      <xdr:rowOff>68874</xdr:rowOff>
    </xdr:to>
    <xdr:sp macro="" textlink="">
      <xdr:nvSpPr>
        <xdr:cNvPr id="150" name="楕円 149"/>
        <xdr:cNvSpPr/>
      </xdr:nvSpPr>
      <xdr:spPr>
        <a:xfrm>
          <a:off x="1079500" y="97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60001</xdr:rowOff>
    </xdr:from>
    <xdr:ext cx="534377" cy="259045"/>
    <xdr:sp macro="" textlink="">
      <xdr:nvSpPr>
        <xdr:cNvPr id="151" name="テキスト ボックス 150"/>
        <xdr:cNvSpPr txBox="1"/>
      </xdr:nvSpPr>
      <xdr:spPr>
        <a:xfrm>
          <a:off x="863111" y="98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152958</xdr:rowOff>
    </xdr:from>
    <xdr:to>
      <xdr:col>24</xdr:col>
      <xdr:colOff>63500</xdr:colOff>
      <xdr:row>77</xdr:row>
      <xdr:rowOff>153256</xdr:rowOff>
    </xdr:to>
    <xdr:cxnSp macro="">
      <xdr:nvCxnSpPr>
        <xdr:cNvPr id="178" name="直線コネクタ 177"/>
        <xdr:cNvCxnSpPr/>
      </xdr:nvCxnSpPr>
      <xdr:spPr>
        <a:xfrm flipV="1">
          <a:off x="3797300" y="13354608"/>
          <a:ext cx="8382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153256</xdr:rowOff>
    </xdr:from>
    <xdr:to>
      <xdr:col>19</xdr:col>
      <xdr:colOff>177800</xdr:colOff>
      <xdr:row>77</xdr:row>
      <xdr:rowOff>154490</xdr:rowOff>
    </xdr:to>
    <xdr:cxnSp macro="">
      <xdr:nvCxnSpPr>
        <xdr:cNvPr id="181" name="直線コネクタ 180"/>
        <xdr:cNvCxnSpPr/>
      </xdr:nvCxnSpPr>
      <xdr:spPr>
        <a:xfrm flipV="1">
          <a:off x="2908300" y="13354906"/>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154490</xdr:rowOff>
    </xdr:from>
    <xdr:to>
      <xdr:col>15</xdr:col>
      <xdr:colOff>50800</xdr:colOff>
      <xdr:row>77</xdr:row>
      <xdr:rowOff>157576</xdr:rowOff>
    </xdr:to>
    <xdr:cxnSp macro="">
      <xdr:nvCxnSpPr>
        <xdr:cNvPr id="184" name="直線コネクタ 183"/>
        <xdr:cNvCxnSpPr/>
      </xdr:nvCxnSpPr>
      <xdr:spPr>
        <a:xfrm flipV="1">
          <a:off x="2019300" y="13356140"/>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153805</xdr:rowOff>
    </xdr:from>
    <xdr:to>
      <xdr:col>10</xdr:col>
      <xdr:colOff>114300</xdr:colOff>
      <xdr:row>77</xdr:row>
      <xdr:rowOff>157576</xdr:rowOff>
    </xdr:to>
    <xdr:cxnSp macro="">
      <xdr:nvCxnSpPr>
        <xdr:cNvPr id="187" name="直線コネクタ 186"/>
        <xdr:cNvCxnSpPr/>
      </xdr:nvCxnSpPr>
      <xdr:spPr>
        <a:xfrm>
          <a:off x="1130300" y="13355455"/>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102158</xdr:rowOff>
    </xdr:from>
    <xdr:to>
      <xdr:col>24</xdr:col>
      <xdr:colOff>114300</xdr:colOff>
      <xdr:row>78</xdr:row>
      <xdr:rowOff>32308</xdr:rowOff>
    </xdr:to>
    <xdr:sp macro="" textlink="">
      <xdr:nvSpPr>
        <xdr:cNvPr id="197" name="楕円 196"/>
        <xdr:cNvSpPr/>
      </xdr:nvSpPr>
      <xdr:spPr>
        <a:xfrm>
          <a:off x="45847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80585</xdr:rowOff>
    </xdr:from>
    <xdr:ext cx="469744" cy="259045"/>
    <xdr:sp macro="" textlink="">
      <xdr:nvSpPr>
        <xdr:cNvPr id="198" name="維持補修費該当値テキスト"/>
        <xdr:cNvSpPr txBox="1"/>
      </xdr:nvSpPr>
      <xdr:spPr>
        <a:xfrm>
          <a:off x="4686300" y="1328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102456</xdr:rowOff>
    </xdr:from>
    <xdr:to>
      <xdr:col>20</xdr:col>
      <xdr:colOff>38100</xdr:colOff>
      <xdr:row>78</xdr:row>
      <xdr:rowOff>32606</xdr:rowOff>
    </xdr:to>
    <xdr:sp macro="" textlink="">
      <xdr:nvSpPr>
        <xdr:cNvPr id="199" name="楕円 198"/>
        <xdr:cNvSpPr/>
      </xdr:nvSpPr>
      <xdr:spPr>
        <a:xfrm>
          <a:off x="3746500" y="133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49133</xdr:rowOff>
    </xdr:from>
    <xdr:ext cx="469744" cy="259045"/>
    <xdr:sp macro="" textlink="">
      <xdr:nvSpPr>
        <xdr:cNvPr id="200" name="テキスト ボックス 199"/>
        <xdr:cNvSpPr txBox="1"/>
      </xdr:nvSpPr>
      <xdr:spPr>
        <a:xfrm>
          <a:off x="3562428" y="130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103690</xdr:rowOff>
    </xdr:from>
    <xdr:to>
      <xdr:col>15</xdr:col>
      <xdr:colOff>101600</xdr:colOff>
      <xdr:row>78</xdr:row>
      <xdr:rowOff>33840</xdr:rowOff>
    </xdr:to>
    <xdr:sp macro="" textlink="">
      <xdr:nvSpPr>
        <xdr:cNvPr id="201" name="楕円 200"/>
        <xdr:cNvSpPr/>
      </xdr:nvSpPr>
      <xdr:spPr>
        <a:xfrm>
          <a:off x="2857500" y="133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50367</xdr:rowOff>
    </xdr:from>
    <xdr:ext cx="469744" cy="259045"/>
    <xdr:sp macro="" textlink="">
      <xdr:nvSpPr>
        <xdr:cNvPr id="202" name="テキスト ボックス 201"/>
        <xdr:cNvSpPr txBox="1"/>
      </xdr:nvSpPr>
      <xdr:spPr>
        <a:xfrm>
          <a:off x="2673428" y="1308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106776</xdr:rowOff>
    </xdr:from>
    <xdr:to>
      <xdr:col>10</xdr:col>
      <xdr:colOff>165100</xdr:colOff>
      <xdr:row>78</xdr:row>
      <xdr:rowOff>36926</xdr:rowOff>
    </xdr:to>
    <xdr:sp macro="" textlink="">
      <xdr:nvSpPr>
        <xdr:cNvPr id="203" name="楕円 202"/>
        <xdr:cNvSpPr/>
      </xdr:nvSpPr>
      <xdr:spPr>
        <a:xfrm>
          <a:off x="1968500" y="133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28053</xdr:rowOff>
    </xdr:from>
    <xdr:ext cx="469744" cy="259045"/>
    <xdr:sp macro="" textlink="">
      <xdr:nvSpPr>
        <xdr:cNvPr id="204" name="テキスト ボックス 203"/>
        <xdr:cNvSpPr txBox="1"/>
      </xdr:nvSpPr>
      <xdr:spPr>
        <a:xfrm>
          <a:off x="1784428" y="134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103005</xdr:rowOff>
    </xdr:from>
    <xdr:to>
      <xdr:col>6</xdr:col>
      <xdr:colOff>38100</xdr:colOff>
      <xdr:row>78</xdr:row>
      <xdr:rowOff>33155</xdr:rowOff>
    </xdr:to>
    <xdr:sp macro="" textlink="">
      <xdr:nvSpPr>
        <xdr:cNvPr id="205" name="楕円 204"/>
        <xdr:cNvSpPr/>
      </xdr:nvSpPr>
      <xdr:spPr>
        <a:xfrm>
          <a:off x="1079500" y="133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49682</xdr:rowOff>
    </xdr:from>
    <xdr:ext cx="469744" cy="259045"/>
    <xdr:sp macro="" textlink="">
      <xdr:nvSpPr>
        <xdr:cNvPr id="206" name="テキスト ボックス 205"/>
        <xdr:cNvSpPr txBox="1"/>
      </xdr:nvSpPr>
      <xdr:spPr>
        <a:xfrm>
          <a:off x="895428" y="1307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130270</xdr:rowOff>
    </xdr:from>
    <xdr:to>
      <xdr:col>24</xdr:col>
      <xdr:colOff>63500</xdr:colOff>
      <xdr:row>89</xdr:row>
      <xdr:rowOff>156293</xdr:rowOff>
    </xdr:to>
    <xdr:cxnSp macro="">
      <xdr:nvCxnSpPr>
        <xdr:cNvPr id="236" name="直線コネクタ 235"/>
        <xdr:cNvCxnSpPr/>
      </xdr:nvCxnSpPr>
      <xdr:spPr>
        <a:xfrm flipV="1">
          <a:off x="3797300" y="15389320"/>
          <a:ext cx="8382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156293</xdr:rowOff>
    </xdr:from>
    <xdr:to>
      <xdr:col>19</xdr:col>
      <xdr:colOff>177800</xdr:colOff>
      <xdr:row>90</xdr:row>
      <xdr:rowOff>55194</xdr:rowOff>
    </xdr:to>
    <xdr:cxnSp macro="">
      <xdr:nvCxnSpPr>
        <xdr:cNvPr id="239" name="直線コネクタ 238"/>
        <xdr:cNvCxnSpPr/>
      </xdr:nvCxnSpPr>
      <xdr:spPr>
        <a:xfrm flipV="1">
          <a:off x="2908300" y="15415343"/>
          <a:ext cx="889000" cy="7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168008</xdr:rowOff>
    </xdr:from>
    <xdr:to>
      <xdr:col>15</xdr:col>
      <xdr:colOff>50800</xdr:colOff>
      <xdr:row>90</xdr:row>
      <xdr:rowOff>55194</xdr:rowOff>
    </xdr:to>
    <xdr:cxnSp macro="">
      <xdr:nvCxnSpPr>
        <xdr:cNvPr id="242" name="直線コネクタ 241"/>
        <xdr:cNvCxnSpPr/>
      </xdr:nvCxnSpPr>
      <xdr:spPr>
        <a:xfrm>
          <a:off x="2019300" y="15427058"/>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165722</xdr:rowOff>
    </xdr:from>
    <xdr:to>
      <xdr:col>10</xdr:col>
      <xdr:colOff>114300</xdr:colOff>
      <xdr:row>89</xdr:row>
      <xdr:rowOff>168008</xdr:rowOff>
    </xdr:to>
    <xdr:cxnSp macro="">
      <xdr:nvCxnSpPr>
        <xdr:cNvPr id="245" name="直線コネクタ 244"/>
        <xdr:cNvCxnSpPr/>
      </xdr:nvCxnSpPr>
      <xdr:spPr>
        <a:xfrm>
          <a:off x="1130300" y="15424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79470</xdr:rowOff>
    </xdr:from>
    <xdr:to>
      <xdr:col>24</xdr:col>
      <xdr:colOff>114300</xdr:colOff>
      <xdr:row>90</xdr:row>
      <xdr:rowOff>9620</xdr:rowOff>
    </xdr:to>
    <xdr:sp macro="" textlink="">
      <xdr:nvSpPr>
        <xdr:cNvPr id="255" name="楕円 254"/>
        <xdr:cNvSpPr/>
      </xdr:nvSpPr>
      <xdr:spPr>
        <a:xfrm>
          <a:off x="4584700" y="153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32497</xdr:rowOff>
    </xdr:from>
    <xdr:ext cx="599010" cy="259045"/>
    <xdr:sp macro="" textlink="">
      <xdr:nvSpPr>
        <xdr:cNvPr id="256" name="扶助費該当値テキスト"/>
        <xdr:cNvSpPr txBox="1"/>
      </xdr:nvSpPr>
      <xdr:spPr>
        <a:xfrm>
          <a:off x="4686300" y="1529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105493</xdr:rowOff>
    </xdr:from>
    <xdr:to>
      <xdr:col>20</xdr:col>
      <xdr:colOff>38100</xdr:colOff>
      <xdr:row>90</xdr:row>
      <xdr:rowOff>35643</xdr:rowOff>
    </xdr:to>
    <xdr:sp macro="" textlink="">
      <xdr:nvSpPr>
        <xdr:cNvPr id="257" name="楕円 256"/>
        <xdr:cNvSpPr/>
      </xdr:nvSpPr>
      <xdr:spPr>
        <a:xfrm>
          <a:off x="3746500" y="1536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52170</xdr:rowOff>
    </xdr:from>
    <xdr:ext cx="599010" cy="259045"/>
    <xdr:sp macro="" textlink="">
      <xdr:nvSpPr>
        <xdr:cNvPr id="258" name="テキスト ボックス 257"/>
        <xdr:cNvSpPr txBox="1"/>
      </xdr:nvSpPr>
      <xdr:spPr>
        <a:xfrm>
          <a:off x="3497795" y="1513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4394</xdr:rowOff>
    </xdr:from>
    <xdr:to>
      <xdr:col>15</xdr:col>
      <xdr:colOff>101600</xdr:colOff>
      <xdr:row>90</xdr:row>
      <xdr:rowOff>105994</xdr:rowOff>
    </xdr:to>
    <xdr:sp macro="" textlink="">
      <xdr:nvSpPr>
        <xdr:cNvPr id="259" name="楕円 258"/>
        <xdr:cNvSpPr/>
      </xdr:nvSpPr>
      <xdr:spPr>
        <a:xfrm>
          <a:off x="2857500" y="154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122521</xdr:rowOff>
    </xdr:from>
    <xdr:ext cx="599010" cy="259045"/>
    <xdr:sp macro="" textlink="">
      <xdr:nvSpPr>
        <xdr:cNvPr id="260" name="テキスト ボックス 259"/>
        <xdr:cNvSpPr txBox="1"/>
      </xdr:nvSpPr>
      <xdr:spPr>
        <a:xfrm>
          <a:off x="2608795" y="152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117208</xdr:rowOff>
    </xdr:from>
    <xdr:to>
      <xdr:col>10</xdr:col>
      <xdr:colOff>165100</xdr:colOff>
      <xdr:row>90</xdr:row>
      <xdr:rowOff>47358</xdr:rowOff>
    </xdr:to>
    <xdr:sp macro="" textlink="">
      <xdr:nvSpPr>
        <xdr:cNvPr id="261" name="楕円 260"/>
        <xdr:cNvSpPr/>
      </xdr:nvSpPr>
      <xdr:spPr>
        <a:xfrm>
          <a:off x="1968500" y="153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63885</xdr:rowOff>
    </xdr:from>
    <xdr:ext cx="599010" cy="259045"/>
    <xdr:sp macro="" textlink="">
      <xdr:nvSpPr>
        <xdr:cNvPr id="262" name="テキスト ボックス 261"/>
        <xdr:cNvSpPr txBox="1"/>
      </xdr:nvSpPr>
      <xdr:spPr>
        <a:xfrm>
          <a:off x="1719795" y="1515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114922</xdr:rowOff>
    </xdr:from>
    <xdr:to>
      <xdr:col>6</xdr:col>
      <xdr:colOff>38100</xdr:colOff>
      <xdr:row>90</xdr:row>
      <xdr:rowOff>45072</xdr:rowOff>
    </xdr:to>
    <xdr:sp macro="" textlink="">
      <xdr:nvSpPr>
        <xdr:cNvPr id="263" name="楕円 262"/>
        <xdr:cNvSpPr/>
      </xdr:nvSpPr>
      <xdr:spPr>
        <a:xfrm>
          <a:off x="1079500" y="153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61599</xdr:rowOff>
    </xdr:from>
    <xdr:ext cx="599010" cy="259045"/>
    <xdr:sp macro="" textlink="">
      <xdr:nvSpPr>
        <xdr:cNvPr id="264" name="テキスト ボックス 263"/>
        <xdr:cNvSpPr txBox="1"/>
      </xdr:nvSpPr>
      <xdr:spPr>
        <a:xfrm>
          <a:off x="830795" y="1514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18820</xdr:rowOff>
    </xdr:from>
    <xdr:to>
      <xdr:col>55</xdr:col>
      <xdr:colOff>0</xdr:colOff>
      <xdr:row>36</xdr:row>
      <xdr:rowOff>112035</xdr:rowOff>
    </xdr:to>
    <xdr:cxnSp macro="">
      <xdr:nvCxnSpPr>
        <xdr:cNvPr id="293" name="直線コネクタ 292"/>
        <xdr:cNvCxnSpPr/>
      </xdr:nvCxnSpPr>
      <xdr:spPr>
        <a:xfrm flipV="1">
          <a:off x="9639300" y="6019570"/>
          <a:ext cx="838200" cy="26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112035</xdr:rowOff>
    </xdr:from>
    <xdr:to>
      <xdr:col>50</xdr:col>
      <xdr:colOff>114300</xdr:colOff>
      <xdr:row>37</xdr:row>
      <xdr:rowOff>70606</xdr:rowOff>
    </xdr:to>
    <xdr:cxnSp macro="">
      <xdr:nvCxnSpPr>
        <xdr:cNvPr id="296" name="直線コネクタ 295"/>
        <xdr:cNvCxnSpPr/>
      </xdr:nvCxnSpPr>
      <xdr:spPr>
        <a:xfrm flipV="1">
          <a:off x="8750300" y="6284235"/>
          <a:ext cx="889000" cy="13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70606</xdr:rowOff>
    </xdr:from>
    <xdr:to>
      <xdr:col>45</xdr:col>
      <xdr:colOff>177800</xdr:colOff>
      <xdr:row>37</xdr:row>
      <xdr:rowOff>104252</xdr:rowOff>
    </xdr:to>
    <xdr:cxnSp macro="">
      <xdr:nvCxnSpPr>
        <xdr:cNvPr id="299" name="直線コネクタ 298"/>
        <xdr:cNvCxnSpPr/>
      </xdr:nvCxnSpPr>
      <xdr:spPr>
        <a:xfrm flipV="1">
          <a:off x="7861300" y="6414256"/>
          <a:ext cx="889000" cy="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69996</xdr:rowOff>
    </xdr:from>
    <xdr:to>
      <xdr:col>41</xdr:col>
      <xdr:colOff>50800</xdr:colOff>
      <xdr:row>37</xdr:row>
      <xdr:rowOff>104252</xdr:rowOff>
    </xdr:to>
    <xdr:cxnSp macro="">
      <xdr:nvCxnSpPr>
        <xdr:cNvPr id="302" name="直線コネクタ 301"/>
        <xdr:cNvCxnSpPr/>
      </xdr:nvCxnSpPr>
      <xdr:spPr>
        <a:xfrm>
          <a:off x="6972300" y="6413646"/>
          <a:ext cx="889000" cy="3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139470</xdr:rowOff>
    </xdr:from>
    <xdr:to>
      <xdr:col>55</xdr:col>
      <xdr:colOff>50800</xdr:colOff>
      <xdr:row>35</xdr:row>
      <xdr:rowOff>69620</xdr:rowOff>
    </xdr:to>
    <xdr:sp macro="" textlink="">
      <xdr:nvSpPr>
        <xdr:cNvPr id="312" name="楕円 311"/>
        <xdr:cNvSpPr/>
      </xdr:nvSpPr>
      <xdr:spPr>
        <a:xfrm>
          <a:off x="10426700" y="59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162347</xdr:rowOff>
    </xdr:from>
    <xdr:ext cx="599010" cy="259045"/>
    <xdr:sp macro="" textlink="">
      <xdr:nvSpPr>
        <xdr:cNvPr id="313" name="補助費等該当値テキスト"/>
        <xdr:cNvSpPr txBox="1"/>
      </xdr:nvSpPr>
      <xdr:spPr>
        <a:xfrm>
          <a:off x="10528300" y="582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61235</xdr:rowOff>
    </xdr:from>
    <xdr:to>
      <xdr:col>50</xdr:col>
      <xdr:colOff>165100</xdr:colOff>
      <xdr:row>36</xdr:row>
      <xdr:rowOff>162835</xdr:rowOff>
    </xdr:to>
    <xdr:sp macro="" textlink="">
      <xdr:nvSpPr>
        <xdr:cNvPr id="314" name="楕円 313"/>
        <xdr:cNvSpPr/>
      </xdr:nvSpPr>
      <xdr:spPr>
        <a:xfrm>
          <a:off x="9588500" y="62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7912</xdr:rowOff>
    </xdr:from>
    <xdr:ext cx="599010" cy="259045"/>
    <xdr:sp macro="" textlink="">
      <xdr:nvSpPr>
        <xdr:cNvPr id="315" name="テキスト ボックス 314"/>
        <xdr:cNvSpPr txBox="1"/>
      </xdr:nvSpPr>
      <xdr:spPr>
        <a:xfrm>
          <a:off x="9339795" y="600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19806</xdr:rowOff>
    </xdr:from>
    <xdr:to>
      <xdr:col>46</xdr:col>
      <xdr:colOff>38100</xdr:colOff>
      <xdr:row>37</xdr:row>
      <xdr:rowOff>121406</xdr:rowOff>
    </xdr:to>
    <xdr:sp macro="" textlink="">
      <xdr:nvSpPr>
        <xdr:cNvPr id="316" name="楕円 315"/>
        <xdr:cNvSpPr/>
      </xdr:nvSpPr>
      <xdr:spPr>
        <a:xfrm>
          <a:off x="8699500" y="63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137933</xdr:rowOff>
    </xdr:from>
    <xdr:ext cx="534377" cy="259045"/>
    <xdr:sp macro="" textlink="">
      <xdr:nvSpPr>
        <xdr:cNvPr id="317" name="テキスト ボックス 316"/>
        <xdr:cNvSpPr txBox="1"/>
      </xdr:nvSpPr>
      <xdr:spPr>
        <a:xfrm>
          <a:off x="8483111" y="61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53452</xdr:rowOff>
    </xdr:from>
    <xdr:to>
      <xdr:col>41</xdr:col>
      <xdr:colOff>101600</xdr:colOff>
      <xdr:row>37</xdr:row>
      <xdr:rowOff>155052</xdr:rowOff>
    </xdr:to>
    <xdr:sp macro="" textlink="">
      <xdr:nvSpPr>
        <xdr:cNvPr id="318" name="楕円 317"/>
        <xdr:cNvSpPr/>
      </xdr:nvSpPr>
      <xdr:spPr>
        <a:xfrm>
          <a:off x="7810500" y="63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xdr:rowOff>
    </xdr:from>
    <xdr:ext cx="534377" cy="259045"/>
    <xdr:sp macro="" textlink="">
      <xdr:nvSpPr>
        <xdr:cNvPr id="319" name="テキスト ボックス 318"/>
        <xdr:cNvSpPr txBox="1"/>
      </xdr:nvSpPr>
      <xdr:spPr>
        <a:xfrm>
          <a:off x="7594111" y="61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19196</xdr:rowOff>
    </xdr:from>
    <xdr:to>
      <xdr:col>36</xdr:col>
      <xdr:colOff>165100</xdr:colOff>
      <xdr:row>37</xdr:row>
      <xdr:rowOff>120796</xdr:rowOff>
    </xdr:to>
    <xdr:sp macro="" textlink="">
      <xdr:nvSpPr>
        <xdr:cNvPr id="320" name="楕円 319"/>
        <xdr:cNvSpPr/>
      </xdr:nvSpPr>
      <xdr:spPr>
        <a:xfrm>
          <a:off x="6921500" y="63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137323</xdr:rowOff>
    </xdr:from>
    <xdr:ext cx="534377" cy="259045"/>
    <xdr:sp macro="" textlink="">
      <xdr:nvSpPr>
        <xdr:cNvPr id="321" name="テキスト ボックス 320"/>
        <xdr:cNvSpPr txBox="1"/>
      </xdr:nvSpPr>
      <xdr:spPr>
        <a:xfrm>
          <a:off x="6705111" y="61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60833</xdr:rowOff>
    </xdr:from>
    <xdr:to>
      <xdr:col>55</xdr:col>
      <xdr:colOff>0</xdr:colOff>
      <xdr:row>56</xdr:row>
      <xdr:rowOff>167347</xdr:rowOff>
    </xdr:to>
    <xdr:cxnSp macro="">
      <xdr:nvCxnSpPr>
        <xdr:cNvPr id="348" name="直線コネクタ 347"/>
        <xdr:cNvCxnSpPr/>
      </xdr:nvCxnSpPr>
      <xdr:spPr>
        <a:xfrm flipV="1">
          <a:off x="9639300" y="9662033"/>
          <a:ext cx="838200" cy="10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104450</xdr:rowOff>
    </xdr:from>
    <xdr:to>
      <xdr:col>50</xdr:col>
      <xdr:colOff>114300</xdr:colOff>
      <xdr:row>56</xdr:row>
      <xdr:rowOff>167347</xdr:rowOff>
    </xdr:to>
    <xdr:cxnSp macro="">
      <xdr:nvCxnSpPr>
        <xdr:cNvPr id="351" name="直線コネクタ 350"/>
        <xdr:cNvCxnSpPr/>
      </xdr:nvCxnSpPr>
      <xdr:spPr>
        <a:xfrm>
          <a:off x="8750300" y="9705650"/>
          <a:ext cx="8890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107883</xdr:rowOff>
    </xdr:from>
    <xdr:to>
      <xdr:col>45</xdr:col>
      <xdr:colOff>177800</xdr:colOff>
      <xdr:row>56</xdr:row>
      <xdr:rowOff>104450</xdr:rowOff>
    </xdr:to>
    <xdr:cxnSp macro="">
      <xdr:nvCxnSpPr>
        <xdr:cNvPr id="354" name="直線コネクタ 353"/>
        <xdr:cNvCxnSpPr/>
      </xdr:nvCxnSpPr>
      <xdr:spPr>
        <a:xfrm>
          <a:off x="7861300" y="9537633"/>
          <a:ext cx="889000" cy="16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107883</xdr:rowOff>
    </xdr:from>
    <xdr:to>
      <xdr:col>41</xdr:col>
      <xdr:colOff>50800</xdr:colOff>
      <xdr:row>55</xdr:row>
      <xdr:rowOff>169597</xdr:rowOff>
    </xdr:to>
    <xdr:cxnSp macro="">
      <xdr:nvCxnSpPr>
        <xdr:cNvPr id="357" name="直線コネクタ 356"/>
        <xdr:cNvCxnSpPr/>
      </xdr:nvCxnSpPr>
      <xdr:spPr>
        <a:xfrm flipV="1">
          <a:off x="6972300" y="9537633"/>
          <a:ext cx="889000" cy="6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10033</xdr:rowOff>
    </xdr:from>
    <xdr:to>
      <xdr:col>55</xdr:col>
      <xdr:colOff>50800</xdr:colOff>
      <xdr:row>56</xdr:row>
      <xdr:rowOff>111633</xdr:rowOff>
    </xdr:to>
    <xdr:sp macro="" textlink="">
      <xdr:nvSpPr>
        <xdr:cNvPr id="367" name="楕円 366"/>
        <xdr:cNvSpPr/>
      </xdr:nvSpPr>
      <xdr:spPr>
        <a:xfrm>
          <a:off x="10426700" y="96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32910</xdr:rowOff>
    </xdr:from>
    <xdr:ext cx="534377" cy="259045"/>
    <xdr:sp macro="" textlink="">
      <xdr:nvSpPr>
        <xdr:cNvPr id="368" name="普通建設事業費該当値テキスト"/>
        <xdr:cNvSpPr txBox="1"/>
      </xdr:nvSpPr>
      <xdr:spPr>
        <a:xfrm>
          <a:off x="10528300" y="94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116547</xdr:rowOff>
    </xdr:from>
    <xdr:to>
      <xdr:col>50</xdr:col>
      <xdr:colOff>165100</xdr:colOff>
      <xdr:row>57</xdr:row>
      <xdr:rowOff>46697</xdr:rowOff>
    </xdr:to>
    <xdr:sp macro="" textlink="">
      <xdr:nvSpPr>
        <xdr:cNvPr id="369" name="楕円 368"/>
        <xdr:cNvSpPr/>
      </xdr:nvSpPr>
      <xdr:spPr>
        <a:xfrm>
          <a:off x="9588500" y="97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37824</xdr:rowOff>
    </xdr:from>
    <xdr:ext cx="534377" cy="259045"/>
    <xdr:sp macro="" textlink="">
      <xdr:nvSpPr>
        <xdr:cNvPr id="370" name="テキスト ボックス 369"/>
        <xdr:cNvSpPr txBox="1"/>
      </xdr:nvSpPr>
      <xdr:spPr>
        <a:xfrm>
          <a:off x="9372111" y="98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53650</xdr:rowOff>
    </xdr:from>
    <xdr:to>
      <xdr:col>46</xdr:col>
      <xdr:colOff>38100</xdr:colOff>
      <xdr:row>56</xdr:row>
      <xdr:rowOff>155250</xdr:rowOff>
    </xdr:to>
    <xdr:sp macro="" textlink="">
      <xdr:nvSpPr>
        <xdr:cNvPr id="371" name="楕円 370"/>
        <xdr:cNvSpPr/>
      </xdr:nvSpPr>
      <xdr:spPr>
        <a:xfrm>
          <a:off x="8699500" y="96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327</xdr:rowOff>
    </xdr:from>
    <xdr:ext cx="534377" cy="259045"/>
    <xdr:sp macro="" textlink="">
      <xdr:nvSpPr>
        <xdr:cNvPr id="372" name="テキスト ボックス 371"/>
        <xdr:cNvSpPr txBox="1"/>
      </xdr:nvSpPr>
      <xdr:spPr>
        <a:xfrm>
          <a:off x="8483111" y="94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57083</xdr:rowOff>
    </xdr:from>
    <xdr:to>
      <xdr:col>41</xdr:col>
      <xdr:colOff>101600</xdr:colOff>
      <xdr:row>55</xdr:row>
      <xdr:rowOff>158683</xdr:rowOff>
    </xdr:to>
    <xdr:sp macro="" textlink="">
      <xdr:nvSpPr>
        <xdr:cNvPr id="373" name="楕円 372"/>
        <xdr:cNvSpPr/>
      </xdr:nvSpPr>
      <xdr:spPr>
        <a:xfrm>
          <a:off x="7810500" y="94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3760</xdr:rowOff>
    </xdr:from>
    <xdr:ext cx="599010" cy="259045"/>
    <xdr:sp macro="" textlink="">
      <xdr:nvSpPr>
        <xdr:cNvPr id="374" name="テキスト ボックス 373"/>
        <xdr:cNvSpPr txBox="1"/>
      </xdr:nvSpPr>
      <xdr:spPr>
        <a:xfrm>
          <a:off x="7561795" y="92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118797</xdr:rowOff>
    </xdr:from>
    <xdr:to>
      <xdr:col>36</xdr:col>
      <xdr:colOff>165100</xdr:colOff>
      <xdr:row>56</xdr:row>
      <xdr:rowOff>48947</xdr:rowOff>
    </xdr:to>
    <xdr:sp macro="" textlink="">
      <xdr:nvSpPr>
        <xdr:cNvPr id="375" name="楕円 374"/>
        <xdr:cNvSpPr/>
      </xdr:nvSpPr>
      <xdr:spPr>
        <a:xfrm>
          <a:off x="6921500" y="954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65474</xdr:rowOff>
    </xdr:from>
    <xdr:ext cx="599010" cy="259045"/>
    <xdr:sp macro="" textlink="">
      <xdr:nvSpPr>
        <xdr:cNvPr id="376" name="テキスト ボックス 375"/>
        <xdr:cNvSpPr txBox="1"/>
      </xdr:nvSpPr>
      <xdr:spPr>
        <a:xfrm>
          <a:off x="6672795" y="932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82589</xdr:rowOff>
    </xdr:from>
    <xdr:to>
      <xdr:col>55</xdr:col>
      <xdr:colOff>0</xdr:colOff>
      <xdr:row>78</xdr:row>
      <xdr:rowOff>146698</xdr:rowOff>
    </xdr:to>
    <xdr:cxnSp macro="">
      <xdr:nvCxnSpPr>
        <xdr:cNvPr id="405" name="直線コネクタ 404"/>
        <xdr:cNvCxnSpPr/>
      </xdr:nvCxnSpPr>
      <xdr:spPr>
        <a:xfrm flipV="1">
          <a:off x="9639300" y="13284239"/>
          <a:ext cx="838200" cy="2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85040</xdr:rowOff>
    </xdr:from>
    <xdr:to>
      <xdr:col>50</xdr:col>
      <xdr:colOff>114300</xdr:colOff>
      <xdr:row>78</xdr:row>
      <xdr:rowOff>146698</xdr:rowOff>
    </xdr:to>
    <xdr:cxnSp macro="">
      <xdr:nvCxnSpPr>
        <xdr:cNvPr id="408" name="直線コネクタ 407"/>
        <xdr:cNvCxnSpPr/>
      </xdr:nvCxnSpPr>
      <xdr:spPr>
        <a:xfrm>
          <a:off x="8750300" y="13115240"/>
          <a:ext cx="889000" cy="40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85040</xdr:rowOff>
    </xdr:from>
    <xdr:to>
      <xdr:col>45</xdr:col>
      <xdr:colOff>177800</xdr:colOff>
      <xdr:row>78</xdr:row>
      <xdr:rowOff>78942</xdr:rowOff>
    </xdr:to>
    <xdr:cxnSp macro="">
      <xdr:nvCxnSpPr>
        <xdr:cNvPr id="411" name="直線コネクタ 410"/>
        <xdr:cNvCxnSpPr/>
      </xdr:nvCxnSpPr>
      <xdr:spPr>
        <a:xfrm flipV="1">
          <a:off x="7861300" y="13115240"/>
          <a:ext cx="889000" cy="3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21552</xdr:rowOff>
    </xdr:from>
    <xdr:to>
      <xdr:col>41</xdr:col>
      <xdr:colOff>50800</xdr:colOff>
      <xdr:row>78</xdr:row>
      <xdr:rowOff>78942</xdr:rowOff>
    </xdr:to>
    <xdr:cxnSp macro="">
      <xdr:nvCxnSpPr>
        <xdr:cNvPr id="414" name="直線コネクタ 413"/>
        <xdr:cNvCxnSpPr/>
      </xdr:nvCxnSpPr>
      <xdr:spPr>
        <a:xfrm>
          <a:off x="6972300" y="13394652"/>
          <a:ext cx="889000" cy="5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31789</xdr:rowOff>
    </xdr:from>
    <xdr:to>
      <xdr:col>55</xdr:col>
      <xdr:colOff>50800</xdr:colOff>
      <xdr:row>77</xdr:row>
      <xdr:rowOff>133389</xdr:rowOff>
    </xdr:to>
    <xdr:sp macro="" textlink="">
      <xdr:nvSpPr>
        <xdr:cNvPr id="424" name="楕円 423"/>
        <xdr:cNvSpPr/>
      </xdr:nvSpPr>
      <xdr:spPr>
        <a:xfrm>
          <a:off x="104267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54666</xdr:rowOff>
    </xdr:from>
    <xdr:ext cx="534377" cy="259045"/>
    <xdr:sp macro="" textlink="">
      <xdr:nvSpPr>
        <xdr:cNvPr id="425" name="普通建設事業費 （ うち新規整備　）該当値テキスト"/>
        <xdr:cNvSpPr txBox="1"/>
      </xdr:nvSpPr>
      <xdr:spPr>
        <a:xfrm>
          <a:off x="10528300" y="130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95898</xdr:rowOff>
    </xdr:from>
    <xdr:to>
      <xdr:col>50</xdr:col>
      <xdr:colOff>165100</xdr:colOff>
      <xdr:row>79</xdr:row>
      <xdr:rowOff>26048</xdr:rowOff>
    </xdr:to>
    <xdr:sp macro="" textlink="">
      <xdr:nvSpPr>
        <xdr:cNvPr id="426" name="楕円 425"/>
        <xdr:cNvSpPr/>
      </xdr:nvSpPr>
      <xdr:spPr>
        <a:xfrm>
          <a:off x="9588500" y="134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17175</xdr:rowOff>
    </xdr:from>
    <xdr:ext cx="469744" cy="259045"/>
    <xdr:sp macro="" textlink="">
      <xdr:nvSpPr>
        <xdr:cNvPr id="427" name="テキスト ボックス 426"/>
        <xdr:cNvSpPr txBox="1"/>
      </xdr:nvSpPr>
      <xdr:spPr>
        <a:xfrm>
          <a:off x="9404428" y="135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34240</xdr:rowOff>
    </xdr:from>
    <xdr:to>
      <xdr:col>46</xdr:col>
      <xdr:colOff>38100</xdr:colOff>
      <xdr:row>76</xdr:row>
      <xdr:rowOff>135840</xdr:rowOff>
    </xdr:to>
    <xdr:sp macro="" textlink="">
      <xdr:nvSpPr>
        <xdr:cNvPr id="428" name="楕円 427"/>
        <xdr:cNvSpPr/>
      </xdr:nvSpPr>
      <xdr:spPr>
        <a:xfrm>
          <a:off x="8699500" y="130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152366</xdr:rowOff>
    </xdr:from>
    <xdr:ext cx="534377" cy="259045"/>
    <xdr:sp macro="" textlink="">
      <xdr:nvSpPr>
        <xdr:cNvPr id="429" name="テキスト ボックス 428"/>
        <xdr:cNvSpPr txBox="1"/>
      </xdr:nvSpPr>
      <xdr:spPr>
        <a:xfrm>
          <a:off x="8483111" y="1283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28142</xdr:rowOff>
    </xdr:from>
    <xdr:to>
      <xdr:col>41</xdr:col>
      <xdr:colOff>101600</xdr:colOff>
      <xdr:row>78</xdr:row>
      <xdr:rowOff>129742</xdr:rowOff>
    </xdr:to>
    <xdr:sp macro="" textlink="">
      <xdr:nvSpPr>
        <xdr:cNvPr id="430" name="楕円 429"/>
        <xdr:cNvSpPr/>
      </xdr:nvSpPr>
      <xdr:spPr>
        <a:xfrm>
          <a:off x="7810500" y="134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120869</xdr:rowOff>
    </xdr:from>
    <xdr:ext cx="534377" cy="259045"/>
    <xdr:sp macro="" textlink="">
      <xdr:nvSpPr>
        <xdr:cNvPr id="431" name="テキスト ボックス 430"/>
        <xdr:cNvSpPr txBox="1"/>
      </xdr:nvSpPr>
      <xdr:spPr>
        <a:xfrm>
          <a:off x="7594111" y="1349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142202</xdr:rowOff>
    </xdr:from>
    <xdr:to>
      <xdr:col>36</xdr:col>
      <xdr:colOff>165100</xdr:colOff>
      <xdr:row>78</xdr:row>
      <xdr:rowOff>72352</xdr:rowOff>
    </xdr:to>
    <xdr:sp macro="" textlink="">
      <xdr:nvSpPr>
        <xdr:cNvPr id="432" name="楕円 431"/>
        <xdr:cNvSpPr/>
      </xdr:nvSpPr>
      <xdr:spPr>
        <a:xfrm>
          <a:off x="6921500" y="133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63479</xdr:rowOff>
    </xdr:from>
    <xdr:ext cx="534377" cy="259045"/>
    <xdr:sp macro="" textlink="">
      <xdr:nvSpPr>
        <xdr:cNvPr id="433" name="テキスト ボックス 432"/>
        <xdr:cNvSpPr txBox="1"/>
      </xdr:nvSpPr>
      <xdr:spPr>
        <a:xfrm>
          <a:off x="6705111" y="134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96610</xdr:rowOff>
    </xdr:from>
    <xdr:to>
      <xdr:col>55</xdr:col>
      <xdr:colOff>0</xdr:colOff>
      <xdr:row>97</xdr:row>
      <xdr:rowOff>78969</xdr:rowOff>
    </xdr:to>
    <xdr:cxnSp macro="">
      <xdr:nvCxnSpPr>
        <xdr:cNvPr id="462" name="直線コネクタ 461"/>
        <xdr:cNvCxnSpPr/>
      </xdr:nvCxnSpPr>
      <xdr:spPr>
        <a:xfrm flipV="1">
          <a:off x="9639300" y="16555810"/>
          <a:ext cx="838200" cy="1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78969</xdr:rowOff>
    </xdr:from>
    <xdr:to>
      <xdr:col>50</xdr:col>
      <xdr:colOff>114300</xdr:colOff>
      <xdr:row>97</xdr:row>
      <xdr:rowOff>115477</xdr:rowOff>
    </xdr:to>
    <xdr:cxnSp macro="">
      <xdr:nvCxnSpPr>
        <xdr:cNvPr id="465" name="直線コネクタ 464"/>
        <xdr:cNvCxnSpPr/>
      </xdr:nvCxnSpPr>
      <xdr:spPr>
        <a:xfrm flipV="1">
          <a:off x="8750300" y="16709619"/>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128704</xdr:rowOff>
    </xdr:from>
    <xdr:to>
      <xdr:col>45</xdr:col>
      <xdr:colOff>177800</xdr:colOff>
      <xdr:row>97</xdr:row>
      <xdr:rowOff>115477</xdr:rowOff>
    </xdr:to>
    <xdr:cxnSp macro="">
      <xdr:nvCxnSpPr>
        <xdr:cNvPr id="468" name="直線コネクタ 467"/>
        <xdr:cNvCxnSpPr/>
      </xdr:nvCxnSpPr>
      <xdr:spPr>
        <a:xfrm>
          <a:off x="7861300" y="16245004"/>
          <a:ext cx="889000" cy="50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128704</xdr:rowOff>
    </xdr:from>
    <xdr:to>
      <xdr:col>41</xdr:col>
      <xdr:colOff>50800</xdr:colOff>
      <xdr:row>95</xdr:row>
      <xdr:rowOff>120475</xdr:rowOff>
    </xdr:to>
    <xdr:cxnSp macro="">
      <xdr:nvCxnSpPr>
        <xdr:cNvPr id="471" name="直線コネクタ 470"/>
        <xdr:cNvCxnSpPr/>
      </xdr:nvCxnSpPr>
      <xdr:spPr>
        <a:xfrm flipV="1">
          <a:off x="6972300" y="16245004"/>
          <a:ext cx="889000" cy="1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45810</xdr:rowOff>
    </xdr:from>
    <xdr:to>
      <xdr:col>55</xdr:col>
      <xdr:colOff>50800</xdr:colOff>
      <xdr:row>96</xdr:row>
      <xdr:rowOff>147410</xdr:rowOff>
    </xdr:to>
    <xdr:sp macro="" textlink="">
      <xdr:nvSpPr>
        <xdr:cNvPr id="481" name="楕円 480"/>
        <xdr:cNvSpPr/>
      </xdr:nvSpPr>
      <xdr:spPr>
        <a:xfrm>
          <a:off x="10426700" y="165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68687</xdr:rowOff>
    </xdr:from>
    <xdr:ext cx="534377" cy="259045"/>
    <xdr:sp macro="" textlink="">
      <xdr:nvSpPr>
        <xdr:cNvPr id="482" name="普通建設事業費 （ うち更新整備　）該当値テキスト"/>
        <xdr:cNvSpPr txBox="1"/>
      </xdr:nvSpPr>
      <xdr:spPr>
        <a:xfrm>
          <a:off x="10528300" y="163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28169</xdr:rowOff>
    </xdr:from>
    <xdr:to>
      <xdr:col>50</xdr:col>
      <xdr:colOff>165100</xdr:colOff>
      <xdr:row>97</xdr:row>
      <xdr:rowOff>129769</xdr:rowOff>
    </xdr:to>
    <xdr:sp macro="" textlink="">
      <xdr:nvSpPr>
        <xdr:cNvPr id="483" name="楕円 482"/>
        <xdr:cNvSpPr/>
      </xdr:nvSpPr>
      <xdr:spPr>
        <a:xfrm>
          <a:off x="9588500" y="166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120896</xdr:rowOff>
    </xdr:from>
    <xdr:ext cx="534377" cy="259045"/>
    <xdr:sp macro="" textlink="">
      <xdr:nvSpPr>
        <xdr:cNvPr id="484" name="テキスト ボックス 483"/>
        <xdr:cNvSpPr txBox="1"/>
      </xdr:nvSpPr>
      <xdr:spPr>
        <a:xfrm>
          <a:off x="9372111" y="167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64677</xdr:rowOff>
    </xdr:from>
    <xdr:to>
      <xdr:col>46</xdr:col>
      <xdr:colOff>38100</xdr:colOff>
      <xdr:row>97</xdr:row>
      <xdr:rowOff>166277</xdr:rowOff>
    </xdr:to>
    <xdr:sp macro="" textlink="">
      <xdr:nvSpPr>
        <xdr:cNvPr id="485" name="楕円 484"/>
        <xdr:cNvSpPr/>
      </xdr:nvSpPr>
      <xdr:spPr>
        <a:xfrm>
          <a:off x="8699500" y="1669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157404</xdr:rowOff>
    </xdr:from>
    <xdr:ext cx="534377" cy="259045"/>
    <xdr:sp macro="" textlink="">
      <xdr:nvSpPr>
        <xdr:cNvPr id="486" name="テキスト ボックス 485"/>
        <xdr:cNvSpPr txBox="1"/>
      </xdr:nvSpPr>
      <xdr:spPr>
        <a:xfrm>
          <a:off x="8483111" y="167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77904</xdr:rowOff>
    </xdr:from>
    <xdr:to>
      <xdr:col>41</xdr:col>
      <xdr:colOff>101600</xdr:colOff>
      <xdr:row>95</xdr:row>
      <xdr:rowOff>8054</xdr:rowOff>
    </xdr:to>
    <xdr:sp macro="" textlink="">
      <xdr:nvSpPr>
        <xdr:cNvPr id="487" name="楕円 486"/>
        <xdr:cNvSpPr/>
      </xdr:nvSpPr>
      <xdr:spPr>
        <a:xfrm>
          <a:off x="7810500" y="161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24581</xdr:rowOff>
    </xdr:from>
    <xdr:ext cx="599010" cy="259045"/>
    <xdr:sp macro="" textlink="">
      <xdr:nvSpPr>
        <xdr:cNvPr id="488" name="テキスト ボックス 487"/>
        <xdr:cNvSpPr txBox="1"/>
      </xdr:nvSpPr>
      <xdr:spPr>
        <a:xfrm>
          <a:off x="7561795" y="1596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69675</xdr:rowOff>
    </xdr:from>
    <xdr:to>
      <xdr:col>36</xdr:col>
      <xdr:colOff>165100</xdr:colOff>
      <xdr:row>95</xdr:row>
      <xdr:rowOff>171275</xdr:rowOff>
    </xdr:to>
    <xdr:sp macro="" textlink="">
      <xdr:nvSpPr>
        <xdr:cNvPr id="489" name="楕円 488"/>
        <xdr:cNvSpPr/>
      </xdr:nvSpPr>
      <xdr:spPr>
        <a:xfrm>
          <a:off x="6921500" y="1635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16352</xdr:rowOff>
    </xdr:from>
    <xdr:ext cx="534377" cy="259045"/>
    <xdr:sp macro="" textlink="">
      <xdr:nvSpPr>
        <xdr:cNvPr id="490" name="テキスト ボックス 489"/>
        <xdr:cNvSpPr txBox="1"/>
      </xdr:nvSpPr>
      <xdr:spPr>
        <a:xfrm>
          <a:off x="6705111" y="1613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70186</xdr:rowOff>
    </xdr:from>
    <xdr:to>
      <xdr:col>85</xdr:col>
      <xdr:colOff>127000</xdr:colOff>
      <xdr:row>35</xdr:row>
      <xdr:rowOff>6826</xdr:rowOff>
    </xdr:to>
    <xdr:cxnSp macro="">
      <xdr:nvCxnSpPr>
        <xdr:cNvPr id="519" name="直線コネクタ 518"/>
        <xdr:cNvCxnSpPr/>
      </xdr:nvCxnSpPr>
      <xdr:spPr>
        <a:xfrm flipV="1">
          <a:off x="15481300" y="5385136"/>
          <a:ext cx="838200" cy="6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6826</xdr:rowOff>
    </xdr:from>
    <xdr:to>
      <xdr:col>81</xdr:col>
      <xdr:colOff>50800</xdr:colOff>
      <xdr:row>38</xdr:row>
      <xdr:rowOff>84550</xdr:rowOff>
    </xdr:to>
    <xdr:cxnSp macro="">
      <xdr:nvCxnSpPr>
        <xdr:cNvPr id="522" name="直線コネクタ 521"/>
        <xdr:cNvCxnSpPr/>
      </xdr:nvCxnSpPr>
      <xdr:spPr>
        <a:xfrm flipV="1">
          <a:off x="14592300" y="6007576"/>
          <a:ext cx="889000" cy="59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84550</xdr:rowOff>
    </xdr:from>
    <xdr:to>
      <xdr:col>76</xdr:col>
      <xdr:colOff>114300</xdr:colOff>
      <xdr:row>38</xdr:row>
      <xdr:rowOff>106438</xdr:rowOff>
    </xdr:to>
    <xdr:cxnSp macro="">
      <xdr:nvCxnSpPr>
        <xdr:cNvPr id="525" name="直線コネクタ 524"/>
        <xdr:cNvCxnSpPr/>
      </xdr:nvCxnSpPr>
      <xdr:spPr>
        <a:xfrm flipV="1">
          <a:off x="13703300" y="6599650"/>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106438</xdr:rowOff>
    </xdr:from>
    <xdr:to>
      <xdr:col>71</xdr:col>
      <xdr:colOff>177800</xdr:colOff>
      <xdr:row>38</xdr:row>
      <xdr:rowOff>138347</xdr:rowOff>
    </xdr:to>
    <xdr:cxnSp macro="">
      <xdr:nvCxnSpPr>
        <xdr:cNvPr id="528" name="直線コネクタ 527"/>
        <xdr:cNvCxnSpPr/>
      </xdr:nvCxnSpPr>
      <xdr:spPr>
        <a:xfrm flipV="1">
          <a:off x="12814300" y="6621538"/>
          <a:ext cx="8890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170997</xdr:rowOff>
    </xdr:from>
    <xdr:ext cx="469744" cy="259045"/>
    <xdr:sp macro="" textlink="">
      <xdr:nvSpPr>
        <xdr:cNvPr id="530" name="テキスト ボックス 529"/>
        <xdr:cNvSpPr txBox="1"/>
      </xdr:nvSpPr>
      <xdr:spPr>
        <a:xfrm>
          <a:off x="13468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19386</xdr:rowOff>
    </xdr:from>
    <xdr:to>
      <xdr:col>85</xdr:col>
      <xdr:colOff>177800</xdr:colOff>
      <xdr:row>31</xdr:row>
      <xdr:rowOff>120986</xdr:rowOff>
    </xdr:to>
    <xdr:sp macro="" textlink="">
      <xdr:nvSpPr>
        <xdr:cNvPr id="538" name="楕円 537"/>
        <xdr:cNvSpPr/>
      </xdr:nvSpPr>
      <xdr:spPr>
        <a:xfrm>
          <a:off x="16268700" y="53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143863</xdr:rowOff>
    </xdr:from>
    <xdr:ext cx="534377" cy="259045"/>
    <xdr:sp macro="" textlink="">
      <xdr:nvSpPr>
        <xdr:cNvPr id="539" name="災害復旧事業費該当値テキスト"/>
        <xdr:cNvSpPr txBox="1"/>
      </xdr:nvSpPr>
      <xdr:spPr>
        <a:xfrm>
          <a:off x="16370300" y="52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127476</xdr:rowOff>
    </xdr:from>
    <xdr:to>
      <xdr:col>81</xdr:col>
      <xdr:colOff>101600</xdr:colOff>
      <xdr:row>35</xdr:row>
      <xdr:rowOff>57626</xdr:rowOff>
    </xdr:to>
    <xdr:sp macro="" textlink="">
      <xdr:nvSpPr>
        <xdr:cNvPr id="540" name="楕円 539"/>
        <xdr:cNvSpPr/>
      </xdr:nvSpPr>
      <xdr:spPr>
        <a:xfrm>
          <a:off x="15430500" y="59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74153</xdr:rowOff>
    </xdr:from>
    <xdr:ext cx="534377" cy="259045"/>
    <xdr:sp macro="" textlink="">
      <xdr:nvSpPr>
        <xdr:cNvPr id="541" name="テキスト ボックス 540"/>
        <xdr:cNvSpPr txBox="1"/>
      </xdr:nvSpPr>
      <xdr:spPr>
        <a:xfrm>
          <a:off x="15214111" y="573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33750</xdr:rowOff>
    </xdr:from>
    <xdr:to>
      <xdr:col>76</xdr:col>
      <xdr:colOff>165100</xdr:colOff>
      <xdr:row>38</xdr:row>
      <xdr:rowOff>135350</xdr:rowOff>
    </xdr:to>
    <xdr:sp macro="" textlink="">
      <xdr:nvSpPr>
        <xdr:cNvPr id="542" name="楕円 541"/>
        <xdr:cNvSpPr/>
      </xdr:nvSpPr>
      <xdr:spPr>
        <a:xfrm>
          <a:off x="14541500" y="65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151877</xdr:rowOff>
    </xdr:from>
    <xdr:ext cx="469744" cy="259045"/>
    <xdr:sp macro="" textlink="">
      <xdr:nvSpPr>
        <xdr:cNvPr id="543" name="テキスト ボックス 542"/>
        <xdr:cNvSpPr txBox="1"/>
      </xdr:nvSpPr>
      <xdr:spPr>
        <a:xfrm>
          <a:off x="14357428" y="632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55638</xdr:rowOff>
    </xdr:from>
    <xdr:to>
      <xdr:col>72</xdr:col>
      <xdr:colOff>38100</xdr:colOff>
      <xdr:row>38</xdr:row>
      <xdr:rowOff>157238</xdr:rowOff>
    </xdr:to>
    <xdr:sp macro="" textlink="">
      <xdr:nvSpPr>
        <xdr:cNvPr id="544" name="楕円 543"/>
        <xdr:cNvSpPr/>
      </xdr:nvSpPr>
      <xdr:spPr>
        <a:xfrm>
          <a:off x="13652500" y="65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2316</xdr:rowOff>
    </xdr:from>
    <xdr:ext cx="469744" cy="259045"/>
    <xdr:sp macro="" textlink="">
      <xdr:nvSpPr>
        <xdr:cNvPr id="545" name="テキスト ボックス 544"/>
        <xdr:cNvSpPr txBox="1"/>
      </xdr:nvSpPr>
      <xdr:spPr>
        <a:xfrm>
          <a:off x="13468428" y="634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87547</xdr:rowOff>
    </xdr:from>
    <xdr:to>
      <xdr:col>67</xdr:col>
      <xdr:colOff>101600</xdr:colOff>
      <xdr:row>39</xdr:row>
      <xdr:rowOff>17697</xdr:rowOff>
    </xdr:to>
    <xdr:sp macro="" textlink="">
      <xdr:nvSpPr>
        <xdr:cNvPr id="546" name="楕円 545"/>
        <xdr:cNvSpPr/>
      </xdr:nvSpPr>
      <xdr:spPr>
        <a:xfrm>
          <a:off x="12763500" y="66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34224</xdr:rowOff>
    </xdr:from>
    <xdr:ext cx="469744" cy="259045"/>
    <xdr:sp macro="" textlink="">
      <xdr:nvSpPr>
        <xdr:cNvPr id="547" name="テキスト ボックス 546"/>
        <xdr:cNvSpPr txBox="1"/>
      </xdr:nvSpPr>
      <xdr:spPr>
        <a:xfrm>
          <a:off x="12579428" y="637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32959</xdr:rowOff>
    </xdr:from>
    <xdr:to>
      <xdr:col>85</xdr:col>
      <xdr:colOff>127000</xdr:colOff>
      <xdr:row>76</xdr:row>
      <xdr:rowOff>39557</xdr:rowOff>
    </xdr:to>
    <xdr:cxnSp macro="">
      <xdr:nvCxnSpPr>
        <xdr:cNvPr id="625" name="直線コネクタ 624"/>
        <xdr:cNvCxnSpPr/>
      </xdr:nvCxnSpPr>
      <xdr:spPr>
        <a:xfrm>
          <a:off x="15481300" y="13063159"/>
          <a:ext cx="8382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32959</xdr:rowOff>
    </xdr:from>
    <xdr:to>
      <xdr:col>81</xdr:col>
      <xdr:colOff>50800</xdr:colOff>
      <xdr:row>76</xdr:row>
      <xdr:rowOff>49129</xdr:rowOff>
    </xdr:to>
    <xdr:cxnSp macro="">
      <xdr:nvCxnSpPr>
        <xdr:cNvPr id="628" name="直線コネクタ 627"/>
        <xdr:cNvCxnSpPr/>
      </xdr:nvCxnSpPr>
      <xdr:spPr>
        <a:xfrm flipV="1">
          <a:off x="14592300" y="13063159"/>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49129</xdr:rowOff>
    </xdr:from>
    <xdr:to>
      <xdr:col>76</xdr:col>
      <xdr:colOff>114300</xdr:colOff>
      <xdr:row>76</xdr:row>
      <xdr:rowOff>63378</xdr:rowOff>
    </xdr:to>
    <xdr:cxnSp macro="">
      <xdr:nvCxnSpPr>
        <xdr:cNvPr id="631" name="直線コネクタ 630"/>
        <xdr:cNvCxnSpPr/>
      </xdr:nvCxnSpPr>
      <xdr:spPr>
        <a:xfrm flipV="1">
          <a:off x="13703300" y="13079329"/>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48154</xdr:rowOff>
    </xdr:from>
    <xdr:to>
      <xdr:col>71</xdr:col>
      <xdr:colOff>177800</xdr:colOff>
      <xdr:row>76</xdr:row>
      <xdr:rowOff>63378</xdr:rowOff>
    </xdr:to>
    <xdr:cxnSp macro="">
      <xdr:nvCxnSpPr>
        <xdr:cNvPr id="634" name="直線コネクタ 633"/>
        <xdr:cNvCxnSpPr/>
      </xdr:nvCxnSpPr>
      <xdr:spPr>
        <a:xfrm>
          <a:off x="12814300" y="13078354"/>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160207</xdr:rowOff>
    </xdr:from>
    <xdr:to>
      <xdr:col>85</xdr:col>
      <xdr:colOff>177800</xdr:colOff>
      <xdr:row>76</xdr:row>
      <xdr:rowOff>90357</xdr:rowOff>
    </xdr:to>
    <xdr:sp macro="" textlink="">
      <xdr:nvSpPr>
        <xdr:cNvPr id="644" name="楕円 643"/>
        <xdr:cNvSpPr/>
      </xdr:nvSpPr>
      <xdr:spPr>
        <a:xfrm>
          <a:off x="16268700" y="130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11635</xdr:rowOff>
    </xdr:from>
    <xdr:ext cx="534377" cy="259045"/>
    <xdr:sp macro="" textlink="">
      <xdr:nvSpPr>
        <xdr:cNvPr id="645" name="公債費該当値テキスト"/>
        <xdr:cNvSpPr txBox="1"/>
      </xdr:nvSpPr>
      <xdr:spPr>
        <a:xfrm>
          <a:off x="16370300" y="128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153609</xdr:rowOff>
    </xdr:from>
    <xdr:to>
      <xdr:col>81</xdr:col>
      <xdr:colOff>101600</xdr:colOff>
      <xdr:row>76</xdr:row>
      <xdr:rowOff>83759</xdr:rowOff>
    </xdr:to>
    <xdr:sp macro="" textlink="">
      <xdr:nvSpPr>
        <xdr:cNvPr id="646" name="楕円 645"/>
        <xdr:cNvSpPr/>
      </xdr:nvSpPr>
      <xdr:spPr>
        <a:xfrm>
          <a:off x="15430500" y="130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100286</xdr:rowOff>
    </xdr:from>
    <xdr:ext cx="534377" cy="259045"/>
    <xdr:sp macro="" textlink="">
      <xdr:nvSpPr>
        <xdr:cNvPr id="647" name="テキスト ボックス 646"/>
        <xdr:cNvSpPr txBox="1"/>
      </xdr:nvSpPr>
      <xdr:spPr>
        <a:xfrm>
          <a:off x="15214111" y="1278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169779</xdr:rowOff>
    </xdr:from>
    <xdr:to>
      <xdr:col>76</xdr:col>
      <xdr:colOff>165100</xdr:colOff>
      <xdr:row>76</xdr:row>
      <xdr:rowOff>99929</xdr:rowOff>
    </xdr:to>
    <xdr:sp macro="" textlink="">
      <xdr:nvSpPr>
        <xdr:cNvPr id="648" name="楕円 647"/>
        <xdr:cNvSpPr/>
      </xdr:nvSpPr>
      <xdr:spPr>
        <a:xfrm>
          <a:off x="14541500" y="130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116456</xdr:rowOff>
    </xdr:from>
    <xdr:ext cx="534377" cy="259045"/>
    <xdr:sp macro="" textlink="">
      <xdr:nvSpPr>
        <xdr:cNvPr id="649" name="テキスト ボックス 648"/>
        <xdr:cNvSpPr txBox="1"/>
      </xdr:nvSpPr>
      <xdr:spPr>
        <a:xfrm>
          <a:off x="14325111" y="128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12578</xdr:rowOff>
    </xdr:from>
    <xdr:to>
      <xdr:col>72</xdr:col>
      <xdr:colOff>38100</xdr:colOff>
      <xdr:row>76</xdr:row>
      <xdr:rowOff>114178</xdr:rowOff>
    </xdr:to>
    <xdr:sp macro="" textlink="">
      <xdr:nvSpPr>
        <xdr:cNvPr id="650" name="楕円 649"/>
        <xdr:cNvSpPr/>
      </xdr:nvSpPr>
      <xdr:spPr>
        <a:xfrm>
          <a:off x="13652500" y="130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130705</xdr:rowOff>
    </xdr:from>
    <xdr:ext cx="534377" cy="259045"/>
    <xdr:sp macro="" textlink="">
      <xdr:nvSpPr>
        <xdr:cNvPr id="651" name="テキスト ボックス 650"/>
        <xdr:cNvSpPr txBox="1"/>
      </xdr:nvSpPr>
      <xdr:spPr>
        <a:xfrm>
          <a:off x="13436111" y="128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168804</xdr:rowOff>
    </xdr:from>
    <xdr:to>
      <xdr:col>67</xdr:col>
      <xdr:colOff>101600</xdr:colOff>
      <xdr:row>76</xdr:row>
      <xdr:rowOff>98954</xdr:rowOff>
    </xdr:to>
    <xdr:sp macro="" textlink="">
      <xdr:nvSpPr>
        <xdr:cNvPr id="652" name="楕円 651"/>
        <xdr:cNvSpPr/>
      </xdr:nvSpPr>
      <xdr:spPr>
        <a:xfrm>
          <a:off x="12763500" y="130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115481</xdr:rowOff>
    </xdr:from>
    <xdr:ext cx="534377" cy="259045"/>
    <xdr:sp macro="" textlink="">
      <xdr:nvSpPr>
        <xdr:cNvPr id="653" name="テキスト ボックス 652"/>
        <xdr:cNvSpPr txBox="1"/>
      </xdr:nvSpPr>
      <xdr:spPr>
        <a:xfrm>
          <a:off x="12547111" y="128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85420</xdr:rowOff>
    </xdr:from>
    <xdr:to>
      <xdr:col>85</xdr:col>
      <xdr:colOff>127000</xdr:colOff>
      <xdr:row>95</xdr:row>
      <xdr:rowOff>103099</xdr:rowOff>
    </xdr:to>
    <xdr:cxnSp macro="">
      <xdr:nvCxnSpPr>
        <xdr:cNvPr id="682" name="直線コネクタ 681"/>
        <xdr:cNvCxnSpPr/>
      </xdr:nvCxnSpPr>
      <xdr:spPr>
        <a:xfrm>
          <a:off x="15481300" y="16373170"/>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85420</xdr:rowOff>
    </xdr:from>
    <xdr:to>
      <xdr:col>81</xdr:col>
      <xdr:colOff>50800</xdr:colOff>
      <xdr:row>98</xdr:row>
      <xdr:rowOff>88164</xdr:rowOff>
    </xdr:to>
    <xdr:cxnSp macro="">
      <xdr:nvCxnSpPr>
        <xdr:cNvPr id="685" name="直線コネクタ 684"/>
        <xdr:cNvCxnSpPr/>
      </xdr:nvCxnSpPr>
      <xdr:spPr>
        <a:xfrm flipV="1">
          <a:off x="14592300" y="16373170"/>
          <a:ext cx="889000" cy="5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88164</xdr:rowOff>
    </xdr:from>
    <xdr:to>
      <xdr:col>76</xdr:col>
      <xdr:colOff>114300</xdr:colOff>
      <xdr:row>98</xdr:row>
      <xdr:rowOff>147332</xdr:rowOff>
    </xdr:to>
    <xdr:cxnSp macro="">
      <xdr:nvCxnSpPr>
        <xdr:cNvPr id="688" name="直線コネクタ 687"/>
        <xdr:cNvCxnSpPr/>
      </xdr:nvCxnSpPr>
      <xdr:spPr>
        <a:xfrm flipV="1">
          <a:off x="13703300" y="16890264"/>
          <a:ext cx="889000" cy="5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23101</xdr:rowOff>
    </xdr:from>
    <xdr:to>
      <xdr:col>71</xdr:col>
      <xdr:colOff>177800</xdr:colOff>
      <xdr:row>98</xdr:row>
      <xdr:rowOff>147332</xdr:rowOff>
    </xdr:to>
    <xdr:cxnSp macro="">
      <xdr:nvCxnSpPr>
        <xdr:cNvPr id="691" name="直線コネクタ 690"/>
        <xdr:cNvCxnSpPr/>
      </xdr:nvCxnSpPr>
      <xdr:spPr>
        <a:xfrm>
          <a:off x="12814300" y="16482301"/>
          <a:ext cx="889000" cy="46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52299</xdr:rowOff>
    </xdr:from>
    <xdr:to>
      <xdr:col>85</xdr:col>
      <xdr:colOff>177800</xdr:colOff>
      <xdr:row>95</xdr:row>
      <xdr:rowOff>153899</xdr:rowOff>
    </xdr:to>
    <xdr:sp macro="" textlink="">
      <xdr:nvSpPr>
        <xdr:cNvPr id="701" name="楕円 700"/>
        <xdr:cNvSpPr/>
      </xdr:nvSpPr>
      <xdr:spPr>
        <a:xfrm>
          <a:off x="16268700" y="163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75176</xdr:rowOff>
    </xdr:from>
    <xdr:ext cx="534377" cy="259045"/>
    <xdr:sp macro="" textlink="">
      <xdr:nvSpPr>
        <xdr:cNvPr id="702" name="積立金該当値テキスト"/>
        <xdr:cNvSpPr txBox="1"/>
      </xdr:nvSpPr>
      <xdr:spPr>
        <a:xfrm>
          <a:off x="16370300" y="1619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34620</xdr:rowOff>
    </xdr:from>
    <xdr:to>
      <xdr:col>81</xdr:col>
      <xdr:colOff>101600</xdr:colOff>
      <xdr:row>95</xdr:row>
      <xdr:rowOff>136220</xdr:rowOff>
    </xdr:to>
    <xdr:sp macro="" textlink="">
      <xdr:nvSpPr>
        <xdr:cNvPr id="703" name="楕円 702"/>
        <xdr:cNvSpPr/>
      </xdr:nvSpPr>
      <xdr:spPr>
        <a:xfrm>
          <a:off x="15430500" y="163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152747</xdr:rowOff>
    </xdr:from>
    <xdr:ext cx="534377" cy="259045"/>
    <xdr:sp macro="" textlink="">
      <xdr:nvSpPr>
        <xdr:cNvPr id="704" name="テキスト ボックス 703"/>
        <xdr:cNvSpPr txBox="1"/>
      </xdr:nvSpPr>
      <xdr:spPr>
        <a:xfrm>
          <a:off x="15214111" y="160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37364</xdr:rowOff>
    </xdr:from>
    <xdr:to>
      <xdr:col>76</xdr:col>
      <xdr:colOff>165100</xdr:colOff>
      <xdr:row>98</xdr:row>
      <xdr:rowOff>138964</xdr:rowOff>
    </xdr:to>
    <xdr:sp macro="" textlink="">
      <xdr:nvSpPr>
        <xdr:cNvPr id="705" name="楕円 704"/>
        <xdr:cNvSpPr/>
      </xdr:nvSpPr>
      <xdr:spPr>
        <a:xfrm>
          <a:off x="14541500" y="168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130091</xdr:rowOff>
    </xdr:from>
    <xdr:ext cx="534377" cy="259045"/>
    <xdr:sp macro="" textlink="">
      <xdr:nvSpPr>
        <xdr:cNvPr id="706" name="テキスト ボックス 705"/>
        <xdr:cNvSpPr txBox="1"/>
      </xdr:nvSpPr>
      <xdr:spPr>
        <a:xfrm>
          <a:off x="14325111" y="1693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96532</xdr:rowOff>
    </xdr:from>
    <xdr:to>
      <xdr:col>72</xdr:col>
      <xdr:colOff>38100</xdr:colOff>
      <xdr:row>99</xdr:row>
      <xdr:rowOff>26682</xdr:rowOff>
    </xdr:to>
    <xdr:sp macro="" textlink="">
      <xdr:nvSpPr>
        <xdr:cNvPr id="707" name="楕円 706"/>
        <xdr:cNvSpPr/>
      </xdr:nvSpPr>
      <xdr:spPr>
        <a:xfrm>
          <a:off x="13652500" y="16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17809</xdr:rowOff>
    </xdr:from>
    <xdr:ext cx="469744" cy="259045"/>
    <xdr:sp macro="" textlink="">
      <xdr:nvSpPr>
        <xdr:cNvPr id="708" name="テキスト ボックス 707"/>
        <xdr:cNvSpPr txBox="1"/>
      </xdr:nvSpPr>
      <xdr:spPr>
        <a:xfrm>
          <a:off x="13468428" y="169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143751</xdr:rowOff>
    </xdr:from>
    <xdr:to>
      <xdr:col>67</xdr:col>
      <xdr:colOff>101600</xdr:colOff>
      <xdr:row>96</xdr:row>
      <xdr:rowOff>73901</xdr:rowOff>
    </xdr:to>
    <xdr:sp macro="" textlink="">
      <xdr:nvSpPr>
        <xdr:cNvPr id="709" name="楕円 708"/>
        <xdr:cNvSpPr/>
      </xdr:nvSpPr>
      <xdr:spPr>
        <a:xfrm>
          <a:off x="12763500" y="164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90428</xdr:rowOff>
    </xdr:from>
    <xdr:ext cx="534377" cy="259045"/>
    <xdr:sp macro="" textlink="">
      <xdr:nvSpPr>
        <xdr:cNvPr id="710" name="テキスト ボックス 709"/>
        <xdr:cNvSpPr txBox="1"/>
      </xdr:nvSpPr>
      <xdr:spPr>
        <a:xfrm>
          <a:off x="12547111" y="162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97752</xdr:rowOff>
    </xdr:from>
    <xdr:to>
      <xdr:col>116</xdr:col>
      <xdr:colOff>63500</xdr:colOff>
      <xdr:row>38</xdr:row>
      <xdr:rowOff>98285</xdr:rowOff>
    </xdr:to>
    <xdr:cxnSp macro="">
      <xdr:nvCxnSpPr>
        <xdr:cNvPr id="739" name="直線コネクタ 738"/>
        <xdr:cNvCxnSpPr/>
      </xdr:nvCxnSpPr>
      <xdr:spPr>
        <a:xfrm>
          <a:off x="21323300" y="6612852"/>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97752</xdr:rowOff>
    </xdr:from>
    <xdr:to>
      <xdr:col>111</xdr:col>
      <xdr:colOff>177800</xdr:colOff>
      <xdr:row>38</xdr:row>
      <xdr:rowOff>109258</xdr:rowOff>
    </xdr:to>
    <xdr:cxnSp macro="">
      <xdr:nvCxnSpPr>
        <xdr:cNvPr id="742" name="直線コネクタ 741"/>
        <xdr:cNvCxnSpPr/>
      </xdr:nvCxnSpPr>
      <xdr:spPr>
        <a:xfrm flipV="1">
          <a:off x="20434300" y="6612852"/>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109258</xdr:rowOff>
    </xdr:from>
    <xdr:to>
      <xdr:col>107</xdr:col>
      <xdr:colOff>50800</xdr:colOff>
      <xdr:row>38</xdr:row>
      <xdr:rowOff>122250</xdr:rowOff>
    </xdr:to>
    <xdr:cxnSp macro="">
      <xdr:nvCxnSpPr>
        <xdr:cNvPr id="745" name="直線コネクタ 744"/>
        <xdr:cNvCxnSpPr/>
      </xdr:nvCxnSpPr>
      <xdr:spPr>
        <a:xfrm flipV="1">
          <a:off x="19545300" y="6624358"/>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122250</xdr:rowOff>
    </xdr:from>
    <xdr:to>
      <xdr:col>102</xdr:col>
      <xdr:colOff>114300</xdr:colOff>
      <xdr:row>38</xdr:row>
      <xdr:rowOff>129108</xdr:rowOff>
    </xdr:to>
    <xdr:cxnSp macro="">
      <xdr:nvCxnSpPr>
        <xdr:cNvPr id="748" name="直線コネクタ 747"/>
        <xdr:cNvCxnSpPr/>
      </xdr:nvCxnSpPr>
      <xdr:spPr>
        <a:xfrm flipV="1">
          <a:off x="18656300" y="66373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47485</xdr:rowOff>
    </xdr:from>
    <xdr:to>
      <xdr:col>116</xdr:col>
      <xdr:colOff>114300</xdr:colOff>
      <xdr:row>38</xdr:row>
      <xdr:rowOff>149085</xdr:rowOff>
    </xdr:to>
    <xdr:sp macro="" textlink="">
      <xdr:nvSpPr>
        <xdr:cNvPr id="758" name="楕円 757"/>
        <xdr:cNvSpPr/>
      </xdr:nvSpPr>
      <xdr:spPr>
        <a:xfrm>
          <a:off x="22110700" y="65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139907</xdr:rowOff>
    </xdr:from>
    <xdr:ext cx="469744" cy="259045"/>
    <xdr:sp macro="" textlink="">
      <xdr:nvSpPr>
        <xdr:cNvPr id="759" name="投資及び出資金該当値テキスト"/>
        <xdr:cNvSpPr txBox="1"/>
      </xdr:nvSpPr>
      <xdr:spPr>
        <a:xfrm>
          <a:off x="22212300" y="64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46952</xdr:rowOff>
    </xdr:from>
    <xdr:to>
      <xdr:col>112</xdr:col>
      <xdr:colOff>38100</xdr:colOff>
      <xdr:row>38</xdr:row>
      <xdr:rowOff>148552</xdr:rowOff>
    </xdr:to>
    <xdr:sp macro="" textlink="">
      <xdr:nvSpPr>
        <xdr:cNvPr id="760" name="楕円 759"/>
        <xdr:cNvSpPr/>
      </xdr:nvSpPr>
      <xdr:spPr>
        <a:xfrm>
          <a:off x="212725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139679</xdr:rowOff>
    </xdr:from>
    <xdr:ext cx="469744" cy="259045"/>
    <xdr:sp macro="" textlink="">
      <xdr:nvSpPr>
        <xdr:cNvPr id="761" name="テキスト ボックス 760"/>
        <xdr:cNvSpPr txBox="1"/>
      </xdr:nvSpPr>
      <xdr:spPr>
        <a:xfrm>
          <a:off x="21088428" y="665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58458</xdr:rowOff>
    </xdr:from>
    <xdr:to>
      <xdr:col>107</xdr:col>
      <xdr:colOff>101600</xdr:colOff>
      <xdr:row>38</xdr:row>
      <xdr:rowOff>160058</xdr:rowOff>
    </xdr:to>
    <xdr:sp macro="" textlink="">
      <xdr:nvSpPr>
        <xdr:cNvPr id="762" name="楕円 761"/>
        <xdr:cNvSpPr/>
      </xdr:nvSpPr>
      <xdr:spPr>
        <a:xfrm>
          <a:off x="20383500" y="65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151185</xdr:rowOff>
    </xdr:from>
    <xdr:ext cx="469744" cy="259045"/>
    <xdr:sp macro="" textlink="">
      <xdr:nvSpPr>
        <xdr:cNvPr id="763" name="テキスト ボックス 762"/>
        <xdr:cNvSpPr txBox="1"/>
      </xdr:nvSpPr>
      <xdr:spPr>
        <a:xfrm>
          <a:off x="20199428" y="666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71450</xdr:rowOff>
    </xdr:from>
    <xdr:to>
      <xdr:col>102</xdr:col>
      <xdr:colOff>165100</xdr:colOff>
      <xdr:row>39</xdr:row>
      <xdr:rowOff>1600</xdr:rowOff>
    </xdr:to>
    <xdr:sp macro="" textlink="">
      <xdr:nvSpPr>
        <xdr:cNvPr id="764" name="楕円 763"/>
        <xdr:cNvSpPr/>
      </xdr:nvSpPr>
      <xdr:spPr>
        <a:xfrm>
          <a:off x="19494500" y="65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18127</xdr:rowOff>
    </xdr:from>
    <xdr:ext cx="469744" cy="259045"/>
    <xdr:sp macro="" textlink="">
      <xdr:nvSpPr>
        <xdr:cNvPr id="765" name="テキスト ボックス 764"/>
        <xdr:cNvSpPr txBox="1"/>
      </xdr:nvSpPr>
      <xdr:spPr>
        <a:xfrm>
          <a:off x="19310428" y="63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78308</xdr:rowOff>
    </xdr:from>
    <xdr:to>
      <xdr:col>98</xdr:col>
      <xdr:colOff>38100</xdr:colOff>
      <xdr:row>39</xdr:row>
      <xdr:rowOff>8458</xdr:rowOff>
    </xdr:to>
    <xdr:sp macro="" textlink="">
      <xdr:nvSpPr>
        <xdr:cNvPr id="766" name="楕円 765"/>
        <xdr:cNvSpPr/>
      </xdr:nvSpPr>
      <xdr:spPr>
        <a:xfrm>
          <a:off x="18605500" y="65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171035</xdr:rowOff>
    </xdr:from>
    <xdr:ext cx="469744" cy="259045"/>
    <xdr:sp macro="" textlink="">
      <xdr:nvSpPr>
        <xdr:cNvPr id="767" name="テキスト ボックス 766"/>
        <xdr:cNvSpPr txBox="1"/>
      </xdr:nvSpPr>
      <xdr:spPr>
        <a:xfrm>
          <a:off x="18421428" y="66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162926</xdr:rowOff>
    </xdr:from>
    <xdr:to>
      <xdr:col>116</xdr:col>
      <xdr:colOff>63500</xdr:colOff>
      <xdr:row>57</xdr:row>
      <xdr:rowOff>164617</xdr:rowOff>
    </xdr:to>
    <xdr:cxnSp macro="">
      <xdr:nvCxnSpPr>
        <xdr:cNvPr id="794" name="直線コネクタ 793"/>
        <xdr:cNvCxnSpPr/>
      </xdr:nvCxnSpPr>
      <xdr:spPr>
        <a:xfrm>
          <a:off x="21323300" y="9935576"/>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162926</xdr:rowOff>
    </xdr:from>
    <xdr:to>
      <xdr:col>111</xdr:col>
      <xdr:colOff>177800</xdr:colOff>
      <xdr:row>57</xdr:row>
      <xdr:rowOff>169327</xdr:rowOff>
    </xdr:to>
    <xdr:cxnSp macro="">
      <xdr:nvCxnSpPr>
        <xdr:cNvPr id="797" name="直線コネクタ 796"/>
        <xdr:cNvCxnSpPr/>
      </xdr:nvCxnSpPr>
      <xdr:spPr>
        <a:xfrm flipV="1">
          <a:off x="20434300" y="993557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169327</xdr:rowOff>
    </xdr:from>
    <xdr:to>
      <xdr:col>107</xdr:col>
      <xdr:colOff>50800</xdr:colOff>
      <xdr:row>58</xdr:row>
      <xdr:rowOff>71</xdr:rowOff>
    </xdr:to>
    <xdr:cxnSp macro="">
      <xdr:nvCxnSpPr>
        <xdr:cNvPr id="800" name="直線コネクタ 799"/>
        <xdr:cNvCxnSpPr/>
      </xdr:nvCxnSpPr>
      <xdr:spPr>
        <a:xfrm flipV="1">
          <a:off x="19545300" y="9941977"/>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xdr:rowOff>
    </xdr:from>
    <xdr:to>
      <xdr:col>102</xdr:col>
      <xdr:colOff>114300</xdr:colOff>
      <xdr:row>58</xdr:row>
      <xdr:rowOff>2037</xdr:rowOff>
    </xdr:to>
    <xdr:cxnSp macro="">
      <xdr:nvCxnSpPr>
        <xdr:cNvPr id="803" name="直線コネクタ 802"/>
        <xdr:cNvCxnSpPr/>
      </xdr:nvCxnSpPr>
      <xdr:spPr>
        <a:xfrm flipV="1">
          <a:off x="18656300" y="994417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113817</xdr:rowOff>
    </xdr:from>
    <xdr:to>
      <xdr:col>116</xdr:col>
      <xdr:colOff>114300</xdr:colOff>
      <xdr:row>58</xdr:row>
      <xdr:rowOff>43967</xdr:rowOff>
    </xdr:to>
    <xdr:sp macro="" textlink="">
      <xdr:nvSpPr>
        <xdr:cNvPr id="813" name="楕円 812"/>
        <xdr:cNvSpPr/>
      </xdr:nvSpPr>
      <xdr:spPr>
        <a:xfrm>
          <a:off x="22110700" y="9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92244</xdr:rowOff>
    </xdr:from>
    <xdr:ext cx="469744" cy="259045"/>
    <xdr:sp macro="" textlink="">
      <xdr:nvSpPr>
        <xdr:cNvPr id="814" name="貸付金該当値テキスト"/>
        <xdr:cNvSpPr txBox="1"/>
      </xdr:nvSpPr>
      <xdr:spPr>
        <a:xfrm>
          <a:off x="22212300" y="986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112126</xdr:rowOff>
    </xdr:from>
    <xdr:to>
      <xdr:col>112</xdr:col>
      <xdr:colOff>38100</xdr:colOff>
      <xdr:row>58</xdr:row>
      <xdr:rowOff>42276</xdr:rowOff>
    </xdr:to>
    <xdr:sp macro="" textlink="">
      <xdr:nvSpPr>
        <xdr:cNvPr id="815" name="楕円 814"/>
        <xdr:cNvSpPr/>
      </xdr:nvSpPr>
      <xdr:spPr>
        <a:xfrm>
          <a:off x="21272500" y="98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33403</xdr:rowOff>
    </xdr:from>
    <xdr:ext cx="469744" cy="259045"/>
    <xdr:sp macro="" textlink="">
      <xdr:nvSpPr>
        <xdr:cNvPr id="816" name="テキスト ボックス 815"/>
        <xdr:cNvSpPr txBox="1"/>
      </xdr:nvSpPr>
      <xdr:spPr>
        <a:xfrm>
          <a:off x="21088428" y="997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118527</xdr:rowOff>
    </xdr:from>
    <xdr:to>
      <xdr:col>107</xdr:col>
      <xdr:colOff>101600</xdr:colOff>
      <xdr:row>58</xdr:row>
      <xdr:rowOff>48677</xdr:rowOff>
    </xdr:to>
    <xdr:sp macro="" textlink="">
      <xdr:nvSpPr>
        <xdr:cNvPr id="817" name="楕円 816"/>
        <xdr:cNvSpPr/>
      </xdr:nvSpPr>
      <xdr:spPr>
        <a:xfrm>
          <a:off x="20383500" y="98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39804</xdr:rowOff>
    </xdr:from>
    <xdr:ext cx="469744" cy="259045"/>
    <xdr:sp macro="" textlink="">
      <xdr:nvSpPr>
        <xdr:cNvPr id="818" name="テキスト ボックス 817"/>
        <xdr:cNvSpPr txBox="1"/>
      </xdr:nvSpPr>
      <xdr:spPr>
        <a:xfrm>
          <a:off x="20199428" y="998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120721</xdr:rowOff>
    </xdr:from>
    <xdr:to>
      <xdr:col>102</xdr:col>
      <xdr:colOff>165100</xdr:colOff>
      <xdr:row>58</xdr:row>
      <xdr:rowOff>50871</xdr:rowOff>
    </xdr:to>
    <xdr:sp macro="" textlink="">
      <xdr:nvSpPr>
        <xdr:cNvPr id="819" name="楕円 818"/>
        <xdr:cNvSpPr/>
      </xdr:nvSpPr>
      <xdr:spPr>
        <a:xfrm>
          <a:off x="19494500" y="98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41998</xdr:rowOff>
    </xdr:from>
    <xdr:ext cx="469744" cy="259045"/>
    <xdr:sp macro="" textlink="">
      <xdr:nvSpPr>
        <xdr:cNvPr id="820" name="テキスト ボックス 819"/>
        <xdr:cNvSpPr txBox="1"/>
      </xdr:nvSpPr>
      <xdr:spPr>
        <a:xfrm>
          <a:off x="19310428" y="9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122687</xdr:rowOff>
    </xdr:from>
    <xdr:to>
      <xdr:col>98</xdr:col>
      <xdr:colOff>38100</xdr:colOff>
      <xdr:row>58</xdr:row>
      <xdr:rowOff>52837</xdr:rowOff>
    </xdr:to>
    <xdr:sp macro="" textlink="">
      <xdr:nvSpPr>
        <xdr:cNvPr id="821" name="楕円 820"/>
        <xdr:cNvSpPr/>
      </xdr:nvSpPr>
      <xdr:spPr>
        <a:xfrm>
          <a:off x="18605500" y="989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43964</xdr:rowOff>
    </xdr:from>
    <xdr:ext cx="469744" cy="259045"/>
    <xdr:sp macro="" textlink="">
      <xdr:nvSpPr>
        <xdr:cNvPr id="822" name="テキスト ボックス 821"/>
        <xdr:cNvSpPr txBox="1"/>
      </xdr:nvSpPr>
      <xdr:spPr>
        <a:xfrm>
          <a:off x="18421428" y="998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40374</xdr:rowOff>
    </xdr:from>
    <xdr:to>
      <xdr:col>116</xdr:col>
      <xdr:colOff>63500</xdr:colOff>
      <xdr:row>74</xdr:row>
      <xdr:rowOff>58642</xdr:rowOff>
    </xdr:to>
    <xdr:cxnSp macro="">
      <xdr:nvCxnSpPr>
        <xdr:cNvPr id="852" name="直線コネクタ 851"/>
        <xdr:cNvCxnSpPr/>
      </xdr:nvCxnSpPr>
      <xdr:spPr>
        <a:xfrm>
          <a:off x="21323300" y="12727674"/>
          <a:ext cx="8382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40374</xdr:rowOff>
    </xdr:from>
    <xdr:to>
      <xdr:col>111</xdr:col>
      <xdr:colOff>177800</xdr:colOff>
      <xdr:row>74</xdr:row>
      <xdr:rowOff>46965</xdr:rowOff>
    </xdr:to>
    <xdr:cxnSp macro="">
      <xdr:nvCxnSpPr>
        <xdr:cNvPr id="855" name="直線コネクタ 854"/>
        <xdr:cNvCxnSpPr/>
      </xdr:nvCxnSpPr>
      <xdr:spPr>
        <a:xfrm flipV="1">
          <a:off x="20434300" y="12727674"/>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46965</xdr:rowOff>
    </xdr:from>
    <xdr:to>
      <xdr:col>107</xdr:col>
      <xdr:colOff>50800</xdr:colOff>
      <xdr:row>74</xdr:row>
      <xdr:rowOff>53994</xdr:rowOff>
    </xdr:to>
    <xdr:cxnSp macro="">
      <xdr:nvCxnSpPr>
        <xdr:cNvPr id="858" name="直線コネクタ 857"/>
        <xdr:cNvCxnSpPr/>
      </xdr:nvCxnSpPr>
      <xdr:spPr>
        <a:xfrm flipV="1">
          <a:off x="19545300" y="12734265"/>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53994</xdr:rowOff>
    </xdr:from>
    <xdr:to>
      <xdr:col>102</xdr:col>
      <xdr:colOff>114300</xdr:colOff>
      <xdr:row>74</xdr:row>
      <xdr:rowOff>75311</xdr:rowOff>
    </xdr:to>
    <xdr:cxnSp macro="">
      <xdr:nvCxnSpPr>
        <xdr:cNvPr id="861" name="直線コネクタ 860"/>
        <xdr:cNvCxnSpPr/>
      </xdr:nvCxnSpPr>
      <xdr:spPr>
        <a:xfrm flipV="1">
          <a:off x="18656300" y="12741294"/>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7842</xdr:rowOff>
    </xdr:from>
    <xdr:to>
      <xdr:col>116</xdr:col>
      <xdr:colOff>114300</xdr:colOff>
      <xdr:row>74</xdr:row>
      <xdr:rowOff>109442</xdr:rowOff>
    </xdr:to>
    <xdr:sp macro="" textlink="">
      <xdr:nvSpPr>
        <xdr:cNvPr id="871" name="楕円 870"/>
        <xdr:cNvSpPr/>
      </xdr:nvSpPr>
      <xdr:spPr>
        <a:xfrm>
          <a:off x="22110700" y="126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30719</xdr:rowOff>
    </xdr:from>
    <xdr:ext cx="534377" cy="259045"/>
    <xdr:sp macro="" textlink="">
      <xdr:nvSpPr>
        <xdr:cNvPr id="872" name="繰出金該当値テキスト"/>
        <xdr:cNvSpPr txBox="1"/>
      </xdr:nvSpPr>
      <xdr:spPr>
        <a:xfrm>
          <a:off x="22212300" y="125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161024</xdr:rowOff>
    </xdr:from>
    <xdr:to>
      <xdr:col>112</xdr:col>
      <xdr:colOff>38100</xdr:colOff>
      <xdr:row>74</xdr:row>
      <xdr:rowOff>91174</xdr:rowOff>
    </xdr:to>
    <xdr:sp macro="" textlink="">
      <xdr:nvSpPr>
        <xdr:cNvPr id="873" name="楕円 872"/>
        <xdr:cNvSpPr/>
      </xdr:nvSpPr>
      <xdr:spPr>
        <a:xfrm>
          <a:off x="21272500" y="126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107701</xdr:rowOff>
    </xdr:from>
    <xdr:ext cx="534377" cy="259045"/>
    <xdr:sp macro="" textlink="">
      <xdr:nvSpPr>
        <xdr:cNvPr id="874" name="テキスト ボックス 873"/>
        <xdr:cNvSpPr txBox="1"/>
      </xdr:nvSpPr>
      <xdr:spPr>
        <a:xfrm>
          <a:off x="21056111" y="124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167615</xdr:rowOff>
    </xdr:from>
    <xdr:to>
      <xdr:col>107</xdr:col>
      <xdr:colOff>101600</xdr:colOff>
      <xdr:row>74</xdr:row>
      <xdr:rowOff>97765</xdr:rowOff>
    </xdr:to>
    <xdr:sp macro="" textlink="">
      <xdr:nvSpPr>
        <xdr:cNvPr id="875" name="楕円 874"/>
        <xdr:cNvSpPr/>
      </xdr:nvSpPr>
      <xdr:spPr>
        <a:xfrm>
          <a:off x="20383500" y="126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114292</xdr:rowOff>
    </xdr:from>
    <xdr:ext cx="534377" cy="259045"/>
    <xdr:sp macro="" textlink="">
      <xdr:nvSpPr>
        <xdr:cNvPr id="876" name="テキスト ボックス 875"/>
        <xdr:cNvSpPr txBox="1"/>
      </xdr:nvSpPr>
      <xdr:spPr>
        <a:xfrm>
          <a:off x="20167111" y="124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3194</xdr:rowOff>
    </xdr:from>
    <xdr:to>
      <xdr:col>102</xdr:col>
      <xdr:colOff>165100</xdr:colOff>
      <xdr:row>74</xdr:row>
      <xdr:rowOff>104794</xdr:rowOff>
    </xdr:to>
    <xdr:sp macro="" textlink="">
      <xdr:nvSpPr>
        <xdr:cNvPr id="877" name="楕円 876"/>
        <xdr:cNvSpPr/>
      </xdr:nvSpPr>
      <xdr:spPr>
        <a:xfrm>
          <a:off x="19494500" y="126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121321</xdr:rowOff>
    </xdr:from>
    <xdr:ext cx="534377" cy="259045"/>
    <xdr:sp macro="" textlink="">
      <xdr:nvSpPr>
        <xdr:cNvPr id="878" name="テキスト ボックス 877"/>
        <xdr:cNvSpPr txBox="1"/>
      </xdr:nvSpPr>
      <xdr:spPr>
        <a:xfrm>
          <a:off x="19278111" y="124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24511</xdr:rowOff>
    </xdr:from>
    <xdr:to>
      <xdr:col>98</xdr:col>
      <xdr:colOff>38100</xdr:colOff>
      <xdr:row>74</xdr:row>
      <xdr:rowOff>126111</xdr:rowOff>
    </xdr:to>
    <xdr:sp macro="" textlink="">
      <xdr:nvSpPr>
        <xdr:cNvPr id="879" name="楕円 878"/>
        <xdr:cNvSpPr/>
      </xdr:nvSpPr>
      <xdr:spPr>
        <a:xfrm>
          <a:off x="18605500" y="127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142638</xdr:rowOff>
    </xdr:from>
    <xdr:ext cx="534377" cy="259045"/>
    <xdr:sp macro="" textlink="">
      <xdr:nvSpPr>
        <xdr:cNvPr id="880" name="テキスト ボックス 879"/>
        <xdr:cNvSpPr txBox="1"/>
      </xdr:nvSpPr>
      <xdr:spPr>
        <a:xfrm>
          <a:off x="18389111" y="124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868,295</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739,635</a:t>
          </a:r>
          <a:r>
            <a:rPr kumimoji="1" lang="ja-JP" altLang="en-US" sz="1300">
              <a:latin typeface="ＭＳ Ｐゴシック" panose="020B0600070205080204" pitchFamily="50" charset="-128"/>
              <a:ea typeface="ＭＳ Ｐゴシック" panose="020B0600070205080204" pitchFamily="50" charset="-128"/>
            </a:rPr>
            <a:t>円と比べると</a:t>
          </a:r>
          <a:r>
            <a:rPr kumimoji="1" lang="en-US" altLang="ja-JP" sz="1300">
              <a:latin typeface="ＭＳ Ｐゴシック" panose="020B0600070205080204" pitchFamily="50" charset="-128"/>
              <a:ea typeface="ＭＳ Ｐゴシック" panose="020B0600070205080204" pitchFamily="50" charset="-128"/>
            </a:rPr>
            <a:t>128,660</a:t>
          </a:r>
          <a:r>
            <a:rPr kumimoji="1" lang="ja-JP" altLang="en-US" sz="1300">
              <a:latin typeface="ＭＳ Ｐゴシック" panose="020B0600070205080204" pitchFamily="50" charset="-128"/>
              <a:ea typeface="ＭＳ Ｐゴシック" panose="020B0600070205080204" pitchFamily="50" charset="-128"/>
            </a:rPr>
            <a:t>円増加している。主な増加要因である災害復旧事業費は住民一人当たり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70,649</a:t>
          </a:r>
          <a:r>
            <a:rPr kumimoji="1" lang="ja-JP" altLang="en-US" sz="1300">
              <a:latin typeface="ＭＳ Ｐゴシック" panose="020B0600070205080204" pitchFamily="50" charset="-128"/>
              <a:ea typeface="ＭＳ Ｐゴシック" panose="020B0600070205080204" pitchFamily="50" charset="-128"/>
            </a:rPr>
            <a:t>円で当市の昨年度と比べても</a:t>
          </a:r>
          <a:r>
            <a:rPr kumimoji="1" lang="en-US" altLang="ja-JP" sz="1300">
              <a:latin typeface="ＭＳ Ｐゴシック" panose="020B0600070205080204" pitchFamily="50" charset="-128"/>
              <a:ea typeface="ＭＳ Ｐゴシック" panose="020B0600070205080204" pitchFamily="50" charset="-128"/>
            </a:rPr>
            <a:t>32,674</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64,202</a:t>
          </a:r>
          <a:r>
            <a:rPr kumimoji="1" lang="ja-JP" altLang="en-US" sz="1300">
              <a:latin typeface="ＭＳ Ｐゴシック" panose="020B0600070205080204" pitchFamily="50" charset="-128"/>
              <a:ea typeface="ＭＳ Ｐゴシック" panose="020B0600070205080204" pitchFamily="50" charset="-128"/>
            </a:rPr>
            <a:t>円多い状態である。この主な要因は令和元年度に発生した激甚指定の豪雨災害の繰越分である。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また災害復旧事業費以外にも類似団体平均を上回っている経費が多い状況である。人件費は、昨年度より</a:t>
          </a:r>
          <a:r>
            <a:rPr kumimoji="1" lang="en-US" altLang="ja-JP" sz="1300">
              <a:latin typeface="ＭＳ Ｐゴシック" panose="020B0600070205080204" pitchFamily="50" charset="-128"/>
              <a:ea typeface="ＭＳ Ｐゴシック" panose="020B0600070205080204" pitchFamily="50" charset="-128"/>
            </a:rPr>
            <a:t>8,796</a:t>
          </a:r>
          <a:r>
            <a:rPr kumimoji="1" lang="ja-JP" altLang="en-US" sz="1300">
              <a:latin typeface="ＭＳ Ｐゴシック" panose="020B0600070205080204" pitchFamily="50" charset="-128"/>
              <a:ea typeface="ＭＳ Ｐゴシック" panose="020B0600070205080204" pitchFamily="50" charset="-128"/>
            </a:rPr>
            <a:t>円増加しているが、退職者の増加による退職手当の増が要因である。物件費は、昨年度より</a:t>
          </a:r>
          <a:r>
            <a:rPr kumimoji="1" lang="en-US" altLang="ja-JP" sz="1300">
              <a:latin typeface="ＭＳ Ｐゴシック" panose="020B0600070205080204" pitchFamily="50" charset="-128"/>
              <a:ea typeface="ＭＳ Ｐゴシック" panose="020B0600070205080204" pitchFamily="50" charset="-128"/>
            </a:rPr>
            <a:t>3,682</a:t>
          </a:r>
          <a:r>
            <a:rPr kumimoji="1" lang="ja-JP" altLang="en-US" sz="1300">
              <a:latin typeface="ＭＳ Ｐゴシック" panose="020B0600070205080204" pitchFamily="50" charset="-128"/>
              <a:ea typeface="ＭＳ Ｐゴシック" panose="020B0600070205080204" pitchFamily="50" charset="-128"/>
            </a:rPr>
            <a:t>円減少しているが類似団体平均より</a:t>
          </a:r>
          <a:r>
            <a:rPr kumimoji="1" lang="en-US" altLang="ja-JP" sz="1300">
              <a:latin typeface="ＭＳ Ｐゴシック" panose="020B0600070205080204" pitchFamily="50" charset="-128"/>
              <a:ea typeface="ＭＳ Ｐゴシック" panose="020B0600070205080204" pitchFamily="50" charset="-128"/>
            </a:rPr>
            <a:t>23,559</a:t>
          </a:r>
          <a:r>
            <a:rPr kumimoji="1" lang="ja-JP" altLang="en-US" sz="1300">
              <a:latin typeface="ＭＳ Ｐゴシック" panose="020B0600070205080204" pitchFamily="50" charset="-128"/>
              <a:ea typeface="ＭＳ Ｐゴシック" panose="020B0600070205080204" pitchFamily="50" charset="-128"/>
            </a:rPr>
            <a:t>円上回っている。扶助費は、昨年度より</a:t>
          </a:r>
          <a:r>
            <a:rPr kumimoji="1" lang="en-US" altLang="ja-JP" sz="1300">
              <a:latin typeface="ＭＳ Ｐゴシック" panose="020B0600070205080204" pitchFamily="50" charset="-128"/>
              <a:ea typeface="ＭＳ Ｐゴシック" panose="020B0600070205080204" pitchFamily="50" charset="-128"/>
            </a:rPr>
            <a:t>1,366</a:t>
          </a:r>
          <a:r>
            <a:rPr kumimoji="1" lang="ja-JP" altLang="en-US" sz="1300">
              <a:latin typeface="ＭＳ Ｐゴシック" panose="020B0600070205080204" pitchFamily="50" charset="-128"/>
              <a:ea typeface="ＭＳ Ｐゴシック" panose="020B0600070205080204" pitchFamily="50" charset="-128"/>
            </a:rPr>
            <a:t>円増加し類似団体で最も高い数値となった。例年高い数値が続いているが、高齢化率が高いことや障害者支援費の増が主な要因である。積立金は、昨年度より</a:t>
          </a:r>
          <a:r>
            <a:rPr kumimoji="1" lang="en-US" altLang="ja-JP" sz="1300">
              <a:latin typeface="ＭＳ Ｐゴシック" panose="020B0600070205080204" pitchFamily="50" charset="-128"/>
              <a:ea typeface="ＭＳ Ｐゴシック" panose="020B0600070205080204" pitchFamily="50" charset="-128"/>
            </a:rPr>
            <a:t>1,392</a:t>
          </a:r>
          <a:r>
            <a:rPr kumimoji="1" lang="ja-JP" altLang="en-US" sz="1300">
              <a:latin typeface="ＭＳ Ｐゴシック" panose="020B0600070205080204" pitchFamily="50" charset="-128"/>
              <a:ea typeface="ＭＳ Ｐゴシック" panose="020B0600070205080204" pitchFamily="50" charset="-128"/>
            </a:rPr>
            <a:t>円減少しているが類似団体平均を</a:t>
          </a:r>
          <a:r>
            <a:rPr kumimoji="1" lang="en-US" altLang="ja-JP" sz="1300">
              <a:latin typeface="ＭＳ Ｐゴシック" panose="020B0600070205080204" pitchFamily="50" charset="-128"/>
              <a:ea typeface="ＭＳ Ｐゴシック" panose="020B0600070205080204" pitchFamily="50" charset="-128"/>
            </a:rPr>
            <a:t>28,108</a:t>
          </a:r>
          <a:r>
            <a:rPr kumimoji="1" lang="ja-JP" altLang="en-US" sz="1300">
              <a:latin typeface="ＭＳ Ｐゴシック" panose="020B0600070205080204" pitchFamily="50" charset="-128"/>
              <a:ea typeface="ＭＳ Ｐゴシック" panose="020B0600070205080204" pitchFamily="50" charset="-128"/>
            </a:rPr>
            <a:t>円上回っている。要因はふるさと応援寄附の増加である。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18,721
18,523
96.96
16,804,419
16,255,360
112,375
5,985,934
14,443,203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133495</xdr:rowOff>
    </xdr:from>
    <xdr:to>
      <xdr:col>24</xdr:col>
      <xdr:colOff>63500</xdr:colOff>
      <xdr:row>30</xdr:row>
      <xdr:rowOff>169418</xdr:rowOff>
    </xdr:to>
    <xdr:cxnSp macro="">
      <xdr:nvCxnSpPr>
        <xdr:cNvPr id="63" name="直線コネクタ 62"/>
        <xdr:cNvCxnSpPr/>
      </xdr:nvCxnSpPr>
      <xdr:spPr>
        <a:xfrm>
          <a:off x="3797300" y="5276995"/>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79937</xdr:rowOff>
    </xdr:from>
    <xdr:to>
      <xdr:col>19</xdr:col>
      <xdr:colOff>177800</xdr:colOff>
      <xdr:row>30</xdr:row>
      <xdr:rowOff>133495</xdr:rowOff>
    </xdr:to>
    <xdr:cxnSp macro="">
      <xdr:nvCxnSpPr>
        <xdr:cNvPr id="66" name="直線コネクタ 65"/>
        <xdr:cNvCxnSpPr/>
      </xdr:nvCxnSpPr>
      <xdr:spPr>
        <a:xfrm>
          <a:off x="2908300" y="5223437"/>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22134</xdr:rowOff>
    </xdr:from>
    <xdr:to>
      <xdr:col>15</xdr:col>
      <xdr:colOff>50800</xdr:colOff>
      <xdr:row>30</xdr:row>
      <xdr:rowOff>79937</xdr:rowOff>
    </xdr:to>
    <xdr:cxnSp macro="">
      <xdr:nvCxnSpPr>
        <xdr:cNvPr id="69" name="直線コネクタ 68"/>
        <xdr:cNvCxnSpPr/>
      </xdr:nvCxnSpPr>
      <xdr:spPr>
        <a:xfrm>
          <a:off x="2019300" y="5165634"/>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22134</xdr:rowOff>
    </xdr:from>
    <xdr:to>
      <xdr:col>10</xdr:col>
      <xdr:colOff>114300</xdr:colOff>
      <xdr:row>30</xdr:row>
      <xdr:rowOff>76672</xdr:rowOff>
    </xdr:to>
    <xdr:cxnSp macro="">
      <xdr:nvCxnSpPr>
        <xdr:cNvPr id="72" name="直線コネクタ 71"/>
        <xdr:cNvCxnSpPr/>
      </xdr:nvCxnSpPr>
      <xdr:spPr>
        <a:xfrm flipV="1">
          <a:off x="1130300" y="5165634"/>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118618</xdr:rowOff>
    </xdr:from>
    <xdr:to>
      <xdr:col>24</xdr:col>
      <xdr:colOff>114300</xdr:colOff>
      <xdr:row>31</xdr:row>
      <xdr:rowOff>48768</xdr:rowOff>
    </xdr:to>
    <xdr:sp macro="" textlink="">
      <xdr:nvSpPr>
        <xdr:cNvPr id="82" name="楕円 81"/>
        <xdr:cNvSpPr/>
      </xdr:nvSpPr>
      <xdr:spPr>
        <a:xfrm>
          <a:off x="4584700" y="52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71645</xdr:rowOff>
    </xdr:from>
    <xdr:ext cx="469744" cy="259045"/>
    <xdr:sp macro="" textlink="">
      <xdr:nvSpPr>
        <xdr:cNvPr id="83" name="議会費該当値テキスト"/>
        <xdr:cNvSpPr txBox="1"/>
      </xdr:nvSpPr>
      <xdr:spPr>
        <a:xfrm>
          <a:off x="4686300" y="52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82695</xdr:rowOff>
    </xdr:from>
    <xdr:to>
      <xdr:col>20</xdr:col>
      <xdr:colOff>38100</xdr:colOff>
      <xdr:row>31</xdr:row>
      <xdr:rowOff>12845</xdr:rowOff>
    </xdr:to>
    <xdr:sp macro="" textlink="">
      <xdr:nvSpPr>
        <xdr:cNvPr id="84" name="楕円 83"/>
        <xdr:cNvSpPr/>
      </xdr:nvSpPr>
      <xdr:spPr>
        <a:xfrm>
          <a:off x="3746500" y="52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29372</xdr:rowOff>
    </xdr:from>
    <xdr:ext cx="469744" cy="259045"/>
    <xdr:sp macro="" textlink="">
      <xdr:nvSpPr>
        <xdr:cNvPr id="85" name="テキスト ボックス 84"/>
        <xdr:cNvSpPr txBox="1"/>
      </xdr:nvSpPr>
      <xdr:spPr>
        <a:xfrm>
          <a:off x="3562428" y="50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29137</xdr:rowOff>
    </xdr:from>
    <xdr:to>
      <xdr:col>15</xdr:col>
      <xdr:colOff>101600</xdr:colOff>
      <xdr:row>30</xdr:row>
      <xdr:rowOff>130737</xdr:rowOff>
    </xdr:to>
    <xdr:sp macro="" textlink="">
      <xdr:nvSpPr>
        <xdr:cNvPr id="86" name="楕円 85"/>
        <xdr:cNvSpPr/>
      </xdr:nvSpPr>
      <xdr:spPr>
        <a:xfrm>
          <a:off x="2857500" y="51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147264</xdr:rowOff>
    </xdr:from>
    <xdr:ext cx="469744" cy="259045"/>
    <xdr:sp macro="" textlink="">
      <xdr:nvSpPr>
        <xdr:cNvPr id="87" name="テキスト ボックス 86"/>
        <xdr:cNvSpPr txBox="1"/>
      </xdr:nvSpPr>
      <xdr:spPr>
        <a:xfrm>
          <a:off x="2673428" y="494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142784</xdr:rowOff>
    </xdr:from>
    <xdr:to>
      <xdr:col>10</xdr:col>
      <xdr:colOff>165100</xdr:colOff>
      <xdr:row>30</xdr:row>
      <xdr:rowOff>72934</xdr:rowOff>
    </xdr:to>
    <xdr:sp macro="" textlink="">
      <xdr:nvSpPr>
        <xdr:cNvPr id="88" name="楕円 87"/>
        <xdr:cNvSpPr/>
      </xdr:nvSpPr>
      <xdr:spPr>
        <a:xfrm>
          <a:off x="1968500" y="51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89461</xdr:rowOff>
    </xdr:from>
    <xdr:ext cx="469744" cy="259045"/>
    <xdr:sp macro="" textlink="">
      <xdr:nvSpPr>
        <xdr:cNvPr id="89" name="テキスト ボックス 88"/>
        <xdr:cNvSpPr txBox="1"/>
      </xdr:nvSpPr>
      <xdr:spPr>
        <a:xfrm>
          <a:off x="1784428" y="48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25872</xdr:rowOff>
    </xdr:from>
    <xdr:to>
      <xdr:col>6</xdr:col>
      <xdr:colOff>38100</xdr:colOff>
      <xdr:row>30</xdr:row>
      <xdr:rowOff>127472</xdr:rowOff>
    </xdr:to>
    <xdr:sp macro="" textlink="">
      <xdr:nvSpPr>
        <xdr:cNvPr id="90" name="楕円 89"/>
        <xdr:cNvSpPr/>
      </xdr:nvSpPr>
      <xdr:spPr>
        <a:xfrm>
          <a:off x="1079500" y="51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143999</xdr:rowOff>
    </xdr:from>
    <xdr:ext cx="469744" cy="259045"/>
    <xdr:sp macro="" textlink="">
      <xdr:nvSpPr>
        <xdr:cNvPr id="91" name="テキスト ボックス 90"/>
        <xdr:cNvSpPr txBox="1"/>
      </xdr:nvSpPr>
      <xdr:spPr>
        <a:xfrm>
          <a:off x="895428" y="49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113692</xdr:rowOff>
    </xdr:from>
    <xdr:to>
      <xdr:col>24</xdr:col>
      <xdr:colOff>63500</xdr:colOff>
      <xdr:row>56</xdr:row>
      <xdr:rowOff>117170</xdr:rowOff>
    </xdr:to>
    <xdr:cxnSp macro="">
      <xdr:nvCxnSpPr>
        <xdr:cNvPr id="122" name="直線コネクタ 121"/>
        <xdr:cNvCxnSpPr/>
      </xdr:nvCxnSpPr>
      <xdr:spPr>
        <a:xfrm flipV="1">
          <a:off x="3797300" y="9371992"/>
          <a:ext cx="838200" cy="34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117170</xdr:rowOff>
    </xdr:from>
    <xdr:to>
      <xdr:col>19</xdr:col>
      <xdr:colOff>177800</xdr:colOff>
      <xdr:row>58</xdr:row>
      <xdr:rowOff>22996</xdr:rowOff>
    </xdr:to>
    <xdr:cxnSp macro="">
      <xdr:nvCxnSpPr>
        <xdr:cNvPr id="125" name="直線コネクタ 124"/>
        <xdr:cNvCxnSpPr/>
      </xdr:nvCxnSpPr>
      <xdr:spPr>
        <a:xfrm flipV="1">
          <a:off x="2908300" y="9718370"/>
          <a:ext cx="889000" cy="24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4052</xdr:rowOff>
    </xdr:from>
    <xdr:to>
      <xdr:col>15</xdr:col>
      <xdr:colOff>50800</xdr:colOff>
      <xdr:row>58</xdr:row>
      <xdr:rowOff>22996</xdr:rowOff>
    </xdr:to>
    <xdr:cxnSp macro="">
      <xdr:nvCxnSpPr>
        <xdr:cNvPr id="128" name="直線コネクタ 127"/>
        <xdr:cNvCxnSpPr/>
      </xdr:nvCxnSpPr>
      <xdr:spPr>
        <a:xfrm>
          <a:off x="2019300" y="9948152"/>
          <a:ext cx="889000" cy="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112624</xdr:rowOff>
    </xdr:from>
    <xdr:to>
      <xdr:col>10</xdr:col>
      <xdr:colOff>114300</xdr:colOff>
      <xdr:row>58</xdr:row>
      <xdr:rowOff>4052</xdr:rowOff>
    </xdr:to>
    <xdr:cxnSp macro="">
      <xdr:nvCxnSpPr>
        <xdr:cNvPr id="131" name="直線コネクタ 130"/>
        <xdr:cNvCxnSpPr/>
      </xdr:nvCxnSpPr>
      <xdr:spPr>
        <a:xfrm>
          <a:off x="1130300" y="9885274"/>
          <a:ext cx="889000" cy="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62892</xdr:rowOff>
    </xdr:from>
    <xdr:to>
      <xdr:col>24</xdr:col>
      <xdr:colOff>114300</xdr:colOff>
      <xdr:row>54</xdr:row>
      <xdr:rowOff>164492</xdr:rowOff>
    </xdr:to>
    <xdr:sp macro="" textlink="">
      <xdr:nvSpPr>
        <xdr:cNvPr id="141" name="楕円 140"/>
        <xdr:cNvSpPr/>
      </xdr:nvSpPr>
      <xdr:spPr>
        <a:xfrm>
          <a:off x="4584700" y="93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85769</xdr:rowOff>
    </xdr:from>
    <xdr:ext cx="599010" cy="259045"/>
    <xdr:sp macro="" textlink="">
      <xdr:nvSpPr>
        <xdr:cNvPr id="142" name="総務費該当値テキスト"/>
        <xdr:cNvSpPr txBox="1"/>
      </xdr:nvSpPr>
      <xdr:spPr>
        <a:xfrm>
          <a:off x="4686300" y="917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66370</xdr:rowOff>
    </xdr:from>
    <xdr:to>
      <xdr:col>20</xdr:col>
      <xdr:colOff>38100</xdr:colOff>
      <xdr:row>56</xdr:row>
      <xdr:rowOff>167970</xdr:rowOff>
    </xdr:to>
    <xdr:sp macro="" textlink="">
      <xdr:nvSpPr>
        <xdr:cNvPr id="143" name="楕円 142"/>
        <xdr:cNvSpPr/>
      </xdr:nvSpPr>
      <xdr:spPr>
        <a:xfrm>
          <a:off x="3746500" y="96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13047</xdr:rowOff>
    </xdr:from>
    <xdr:ext cx="599010" cy="259045"/>
    <xdr:sp macro="" textlink="">
      <xdr:nvSpPr>
        <xdr:cNvPr id="144" name="テキスト ボックス 143"/>
        <xdr:cNvSpPr txBox="1"/>
      </xdr:nvSpPr>
      <xdr:spPr>
        <a:xfrm>
          <a:off x="3497795" y="944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143646</xdr:rowOff>
    </xdr:from>
    <xdr:to>
      <xdr:col>15</xdr:col>
      <xdr:colOff>101600</xdr:colOff>
      <xdr:row>58</xdr:row>
      <xdr:rowOff>73796</xdr:rowOff>
    </xdr:to>
    <xdr:sp macro="" textlink="">
      <xdr:nvSpPr>
        <xdr:cNvPr id="145" name="楕円 144"/>
        <xdr:cNvSpPr/>
      </xdr:nvSpPr>
      <xdr:spPr>
        <a:xfrm>
          <a:off x="2857500" y="99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90323</xdr:rowOff>
    </xdr:from>
    <xdr:ext cx="534377" cy="259045"/>
    <xdr:sp macro="" textlink="">
      <xdr:nvSpPr>
        <xdr:cNvPr id="146" name="テキスト ボックス 145"/>
        <xdr:cNvSpPr txBox="1"/>
      </xdr:nvSpPr>
      <xdr:spPr>
        <a:xfrm>
          <a:off x="2641111" y="96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124702</xdr:rowOff>
    </xdr:from>
    <xdr:to>
      <xdr:col>10</xdr:col>
      <xdr:colOff>165100</xdr:colOff>
      <xdr:row>58</xdr:row>
      <xdr:rowOff>54852</xdr:rowOff>
    </xdr:to>
    <xdr:sp macro="" textlink="">
      <xdr:nvSpPr>
        <xdr:cNvPr id="147" name="楕円 146"/>
        <xdr:cNvSpPr/>
      </xdr:nvSpPr>
      <xdr:spPr>
        <a:xfrm>
          <a:off x="1968500" y="98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71379</xdr:rowOff>
    </xdr:from>
    <xdr:ext cx="534377" cy="259045"/>
    <xdr:sp macro="" textlink="">
      <xdr:nvSpPr>
        <xdr:cNvPr id="148" name="テキスト ボックス 147"/>
        <xdr:cNvSpPr txBox="1"/>
      </xdr:nvSpPr>
      <xdr:spPr>
        <a:xfrm>
          <a:off x="1752111" y="967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61824</xdr:rowOff>
    </xdr:from>
    <xdr:to>
      <xdr:col>6</xdr:col>
      <xdr:colOff>38100</xdr:colOff>
      <xdr:row>57</xdr:row>
      <xdr:rowOff>163424</xdr:rowOff>
    </xdr:to>
    <xdr:sp macro="" textlink="">
      <xdr:nvSpPr>
        <xdr:cNvPr id="149" name="楕円 148"/>
        <xdr:cNvSpPr/>
      </xdr:nvSpPr>
      <xdr:spPr>
        <a:xfrm>
          <a:off x="1079500" y="98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8501</xdr:rowOff>
    </xdr:from>
    <xdr:ext cx="599010" cy="259045"/>
    <xdr:sp macro="" textlink="">
      <xdr:nvSpPr>
        <xdr:cNvPr id="150" name="テキスト ボックス 149"/>
        <xdr:cNvSpPr txBox="1"/>
      </xdr:nvSpPr>
      <xdr:spPr>
        <a:xfrm>
          <a:off x="830795" y="96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60114</xdr:rowOff>
    </xdr:from>
    <xdr:to>
      <xdr:col>24</xdr:col>
      <xdr:colOff>63500</xdr:colOff>
      <xdr:row>72</xdr:row>
      <xdr:rowOff>26315</xdr:rowOff>
    </xdr:to>
    <xdr:cxnSp macro="">
      <xdr:nvCxnSpPr>
        <xdr:cNvPr id="182" name="直線コネクタ 181"/>
        <xdr:cNvCxnSpPr/>
      </xdr:nvCxnSpPr>
      <xdr:spPr>
        <a:xfrm flipV="1">
          <a:off x="3797300" y="12233064"/>
          <a:ext cx="838200" cy="1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26315</xdr:rowOff>
    </xdr:from>
    <xdr:to>
      <xdr:col>19</xdr:col>
      <xdr:colOff>177800</xdr:colOff>
      <xdr:row>72</xdr:row>
      <xdr:rowOff>65503</xdr:rowOff>
    </xdr:to>
    <xdr:cxnSp macro="">
      <xdr:nvCxnSpPr>
        <xdr:cNvPr id="185" name="直線コネクタ 184"/>
        <xdr:cNvCxnSpPr/>
      </xdr:nvCxnSpPr>
      <xdr:spPr>
        <a:xfrm flipV="1">
          <a:off x="2908300" y="123707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4761</xdr:rowOff>
    </xdr:from>
    <xdr:to>
      <xdr:col>15</xdr:col>
      <xdr:colOff>50800</xdr:colOff>
      <xdr:row>72</xdr:row>
      <xdr:rowOff>65503</xdr:rowOff>
    </xdr:to>
    <xdr:cxnSp macro="">
      <xdr:nvCxnSpPr>
        <xdr:cNvPr id="188" name="直線コネクタ 187"/>
        <xdr:cNvCxnSpPr/>
      </xdr:nvCxnSpPr>
      <xdr:spPr>
        <a:xfrm>
          <a:off x="2019300" y="12349161"/>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97180</xdr:rowOff>
    </xdr:from>
    <xdr:to>
      <xdr:col>10</xdr:col>
      <xdr:colOff>114300</xdr:colOff>
      <xdr:row>72</xdr:row>
      <xdr:rowOff>4761</xdr:rowOff>
    </xdr:to>
    <xdr:cxnSp macro="">
      <xdr:nvCxnSpPr>
        <xdr:cNvPr id="191" name="直線コネクタ 190"/>
        <xdr:cNvCxnSpPr/>
      </xdr:nvCxnSpPr>
      <xdr:spPr>
        <a:xfrm>
          <a:off x="1130300" y="11927230"/>
          <a:ext cx="889000" cy="4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9314</xdr:rowOff>
    </xdr:from>
    <xdr:to>
      <xdr:col>24</xdr:col>
      <xdr:colOff>114300</xdr:colOff>
      <xdr:row>71</xdr:row>
      <xdr:rowOff>110914</xdr:rowOff>
    </xdr:to>
    <xdr:sp macro="" textlink="">
      <xdr:nvSpPr>
        <xdr:cNvPr id="201" name="楕円 200"/>
        <xdr:cNvSpPr/>
      </xdr:nvSpPr>
      <xdr:spPr>
        <a:xfrm>
          <a:off x="4584700" y="121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95691</xdr:rowOff>
    </xdr:from>
    <xdr:ext cx="599010" cy="259045"/>
    <xdr:sp macro="" textlink="">
      <xdr:nvSpPr>
        <xdr:cNvPr id="202" name="民生費該当値テキスト"/>
        <xdr:cNvSpPr txBox="1"/>
      </xdr:nvSpPr>
      <xdr:spPr>
        <a:xfrm>
          <a:off x="4686300" y="120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146965</xdr:rowOff>
    </xdr:from>
    <xdr:to>
      <xdr:col>20</xdr:col>
      <xdr:colOff>38100</xdr:colOff>
      <xdr:row>72</xdr:row>
      <xdr:rowOff>77115</xdr:rowOff>
    </xdr:to>
    <xdr:sp macro="" textlink="">
      <xdr:nvSpPr>
        <xdr:cNvPr id="203" name="楕円 202"/>
        <xdr:cNvSpPr/>
      </xdr:nvSpPr>
      <xdr:spPr>
        <a:xfrm>
          <a:off x="3746500" y="123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93642</xdr:rowOff>
    </xdr:from>
    <xdr:ext cx="599010" cy="259045"/>
    <xdr:sp macro="" textlink="">
      <xdr:nvSpPr>
        <xdr:cNvPr id="204" name="テキスト ボックス 203"/>
        <xdr:cNvSpPr txBox="1"/>
      </xdr:nvSpPr>
      <xdr:spPr>
        <a:xfrm>
          <a:off x="3497795" y="1209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14703</xdr:rowOff>
    </xdr:from>
    <xdr:to>
      <xdr:col>15</xdr:col>
      <xdr:colOff>101600</xdr:colOff>
      <xdr:row>72</xdr:row>
      <xdr:rowOff>116303</xdr:rowOff>
    </xdr:to>
    <xdr:sp macro="" textlink="">
      <xdr:nvSpPr>
        <xdr:cNvPr id="205" name="楕円 204"/>
        <xdr:cNvSpPr/>
      </xdr:nvSpPr>
      <xdr:spPr>
        <a:xfrm>
          <a:off x="2857500" y="123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132830</xdr:rowOff>
    </xdr:from>
    <xdr:ext cx="599010" cy="259045"/>
    <xdr:sp macro="" textlink="">
      <xdr:nvSpPr>
        <xdr:cNvPr id="206" name="テキスト ボックス 205"/>
        <xdr:cNvSpPr txBox="1"/>
      </xdr:nvSpPr>
      <xdr:spPr>
        <a:xfrm>
          <a:off x="2608795" y="1213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125411</xdr:rowOff>
    </xdr:from>
    <xdr:to>
      <xdr:col>10</xdr:col>
      <xdr:colOff>165100</xdr:colOff>
      <xdr:row>72</xdr:row>
      <xdr:rowOff>55561</xdr:rowOff>
    </xdr:to>
    <xdr:sp macro="" textlink="">
      <xdr:nvSpPr>
        <xdr:cNvPr id="207" name="楕円 206"/>
        <xdr:cNvSpPr/>
      </xdr:nvSpPr>
      <xdr:spPr>
        <a:xfrm>
          <a:off x="1968500" y="122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72088</xdr:rowOff>
    </xdr:from>
    <xdr:ext cx="599010" cy="259045"/>
    <xdr:sp macro="" textlink="">
      <xdr:nvSpPr>
        <xdr:cNvPr id="208" name="テキスト ボックス 207"/>
        <xdr:cNvSpPr txBox="1"/>
      </xdr:nvSpPr>
      <xdr:spPr>
        <a:xfrm>
          <a:off x="1719795" y="1207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46380</xdr:rowOff>
    </xdr:from>
    <xdr:to>
      <xdr:col>6</xdr:col>
      <xdr:colOff>38100</xdr:colOff>
      <xdr:row>69</xdr:row>
      <xdr:rowOff>147980</xdr:rowOff>
    </xdr:to>
    <xdr:sp macro="" textlink="">
      <xdr:nvSpPr>
        <xdr:cNvPr id="209" name="楕円 208"/>
        <xdr:cNvSpPr/>
      </xdr:nvSpPr>
      <xdr:spPr>
        <a:xfrm>
          <a:off x="1079500" y="118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67</xdr:row>
      <xdr:rowOff>164507</xdr:rowOff>
    </xdr:from>
    <xdr:ext cx="599010" cy="259045"/>
    <xdr:sp macro="" textlink="">
      <xdr:nvSpPr>
        <xdr:cNvPr id="210" name="テキスト ボックス 209"/>
        <xdr:cNvSpPr txBox="1"/>
      </xdr:nvSpPr>
      <xdr:spPr>
        <a:xfrm>
          <a:off x="830795" y="1165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151637</xdr:rowOff>
    </xdr:from>
    <xdr:to>
      <xdr:col>24</xdr:col>
      <xdr:colOff>63500</xdr:colOff>
      <xdr:row>97</xdr:row>
      <xdr:rowOff>91681</xdr:rowOff>
    </xdr:to>
    <xdr:cxnSp macro="">
      <xdr:nvCxnSpPr>
        <xdr:cNvPr id="240" name="直線コネクタ 239"/>
        <xdr:cNvCxnSpPr/>
      </xdr:nvCxnSpPr>
      <xdr:spPr>
        <a:xfrm>
          <a:off x="3797300" y="16096487"/>
          <a:ext cx="838200" cy="6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151637</xdr:rowOff>
    </xdr:from>
    <xdr:to>
      <xdr:col>19</xdr:col>
      <xdr:colOff>177800</xdr:colOff>
      <xdr:row>94</xdr:row>
      <xdr:rowOff>26264</xdr:rowOff>
    </xdr:to>
    <xdr:cxnSp macro="">
      <xdr:nvCxnSpPr>
        <xdr:cNvPr id="243" name="直線コネクタ 242"/>
        <xdr:cNvCxnSpPr/>
      </xdr:nvCxnSpPr>
      <xdr:spPr>
        <a:xfrm flipV="1">
          <a:off x="2908300" y="16096487"/>
          <a:ext cx="889000" cy="4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26264</xdr:rowOff>
    </xdr:from>
    <xdr:to>
      <xdr:col>15</xdr:col>
      <xdr:colOff>50800</xdr:colOff>
      <xdr:row>97</xdr:row>
      <xdr:rowOff>151715</xdr:rowOff>
    </xdr:to>
    <xdr:cxnSp macro="">
      <xdr:nvCxnSpPr>
        <xdr:cNvPr id="246" name="直線コネクタ 245"/>
        <xdr:cNvCxnSpPr/>
      </xdr:nvCxnSpPr>
      <xdr:spPr>
        <a:xfrm flipV="1">
          <a:off x="2019300" y="16142564"/>
          <a:ext cx="889000" cy="6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151715</xdr:rowOff>
    </xdr:from>
    <xdr:to>
      <xdr:col>10</xdr:col>
      <xdr:colOff>114300</xdr:colOff>
      <xdr:row>97</xdr:row>
      <xdr:rowOff>164173</xdr:rowOff>
    </xdr:to>
    <xdr:cxnSp macro="">
      <xdr:nvCxnSpPr>
        <xdr:cNvPr id="249" name="直線コネクタ 248"/>
        <xdr:cNvCxnSpPr/>
      </xdr:nvCxnSpPr>
      <xdr:spPr>
        <a:xfrm flipV="1">
          <a:off x="1130300" y="16782365"/>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40881</xdr:rowOff>
    </xdr:from>
    <xdr:to>
      <xdr:col>24</xdr:col>
      <xdr:colOff>114300</xdr:colOff>
      <xdr:row>97</xdr:row>
      <xdr:rowOff>142481</xdr:rowOff>
    </xdr:to>
    <xdr:sp macro="" textlink="">
      <xdr:nvSpPr>
        <xdr:cNvPr id="259" name="楕円 258"/>
        <xdr:cNvSpPr/>
      </xdr:nvSpPr>
      <xdr:spPr>
        <a:xfrm>
          <a:off x="4584700" y="166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63758</xdr:rowOff>
    </xdr:from>
    <xdr:ext cx="534377" cy="259045"/>
    <xdr:sp macro="" textlink="">
      <xdr:nvSpPr>
        <xdr:cNvPr id="260" name="衛生費該当値テキスト"/>
        <xdr:cNvSpPr txBox="1"/>
      </xdr:nvSpPr>
      <xdr:spPr>
        <a:xfrm>
          <a:off x="4686300" y="165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100837</xdr:rowOff>
    </xdr:from>
    <xdr:to>
      <xdr:col>20</xdr:col>
      <xdr:colOff>38100</xdr:colOff>
      <xdr:row>94</xdr:row>
      <xdr:rowOff>30987</xdr:rowOff>
    </xdr:to>
    <xdr:sp macro="" textlink="">
      <xdr:nvSpPr>
        <xdr:cNvPr id="261" name="楕円 260"/>
        <xdr:cNvSpPr/>
      </xdr:nvSpPr>
      <xdr:spPr>
        <a:xfrm>
          <a:off x="3746500" y="1604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47514</xdr:rowOff>
    </xdr:from>
    <xdr:ext cx="599010" cy="259045"/>
    <xdr:sp macro="" textlink="">
      <xdr:nvSpPr>
        <xdr:cNvPr id="262" name="テキスト ボックス 261"/>
        <xdr:cNvSpPr txBox="1"/>
      </xdr:nvSpPr>
      <xdr:spPr>
        <a:xfrm>
          <a:off x="3497795" y="1582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146914</xdr:rowOff>
    </xdr:from>
    <xdr:to>
      <xdr:col>15</xdr:col>
      <xdr:colOff>101600</xdr:colOff>
      <xdr:row>94</xdr:row>
      <xdr:rowOff>77064</xdr:rowOff>
    </xdr:to>
    <xdr:sp macro="" textlink="">
      <xdr:nvSpPr>
        <xdr:cNvPr id="263" name="楕円 262"/>
        <xdr:cNvSpPr/>
      </xdr:nvSpPr>
      <xdr:spPr>
        <a:xfrm>
          <a:off x="2857500" y="160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93591</xdr:rowOff>
    </xdr:from>
    <xdr:ext cx="534377" cy="259045"/>
    <xdr:sp macro="" textlink="">
      <xdr:nvSpPr>
        <xdr:cNvPr id="264" name="テキスト ボックス 263"/>
        <xdr:cNvSpPr txBox="1"/>
      </xdr:nvSpPr>
      <xdr:spPr>
        <a:xfrm>
          <a:off x="2641111" y="158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100915</xdr:rowOff>
    </xdr:from>
    <xdr:to>
      <xdr:col>10</xdr:col>
      <xdr:colOff>165100</xdr:colOff>
      <xdr:row>98</xdr:row>
      <xdr:rowOff>31065</xdr:rowOff>
    </xdr:to>
    <xdr:sp macro="" textlink="">
      <xdr:nvSpPr>
        <xdr:cNvPr id="265" name="楕円 264"/>
        <xdr:cNvSpPr/>
      </xdr:nvSpPr>
      <xdr:spPr>
        <a:xfrm>
          <a:off x="1968500" y="167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47592</xdr:rowOff>
    </xdr:from>
    <xdr:ext cx="534377" cy="259045"/>
    <xdr:sp macro="" textlink="">
      <xdr:nvSpPr>
        <xdr:cNvPr id="266" name="テキスト ボックス 265"/>
        <xdr:cNvSpPr txBox="1"/>
      </xdr:nvSpPr>
      <xdr:spPr>
        <a:xfrm>
          <a:off x="1752111" y="165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113373</xdr:rowOff>
    </xdr:from>
    <xdr:to>
      <xdr:col>6</xdr:col>
      <xdr:colOff>38100</xdr:colOff>
      <xdr:row>98</xdr:row>
      <xdr:rowOff>43523</xdr:rowOff>
    </xdr:to>
    <xdr:sp macro="" textlink="">
      <xdr:nvSpPr>
        <xdr:cNvPr id="267" name="楕円 266"/>
        <xdr:cNvSpPr/>
      </xdr:nvSpPr>
      <xdr:spPr>
        <a:xfrm>
          <a:off x="1079500" y="167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60050</xdr:rowOff>
    </xdr:from>
    <xdr:ext cx="534377" cy="259045"/>
    <xdr:sp macro="" textlink="">
      <xdr:nvSpPr>
        <xdr:cNvPr id="268" name="テキスト ボックス 267"/>
        <xdr:cNvSpPr txBox="1"/>
      </xdr:nvSpPr>
      <xdr:spPr>
        <a:xfrm>
          <a:off x="863111" y="1651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15113</xdr:rowOff>
    </xdr:to>
    <xdr:cxnSp macro="">
      <xdr:nvCxnSpPr>
        <xdr:cNvPr id="295" name="直線コネクタ 294"/>
        <xdr:cNvCxnSpPr/>
      </xdr:nvCxnSpPr>
      <xdr:spPr>
        <a:xfrm flipV="1">
          <a:off x="9639300" y="652907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15113</xdr:rowOff>
    </xdr:from>
    <xdr:to>
      <xdr:col>50</xdr:col>
      <xdr:colOff>114300</xdr:colOff>
      <xdr:row>38</xdr:row>
      <xdr:rowOff>17399</xdr:rowOff>
    </xdr:to>
    <xdr:cxnSp macro="">
      <xdr:nvCxnSpPr>
        <xdr:cNvPr id="298" name="直線コネクタ 297"/>
        <xdr:cNvCxnSpPr/>
      </xdr:nvCxnSpPr>
      <xdr:spPr>
        <a:xfrm flipV="1">
          <a:off x="8750300" y="65302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17399</xdr:rowOff>
    </xdr:from>
    <xdr:to>
      <xdr:col>45</xdr:col>
      <xdr:colOff>177800</xdr:colOff>
      <xdr:row>38</xdr:row>
      <xdr:rowOff>17399</xdr:rowOff>
    </xdr:to>
    <xdr:cxnSp macro="">
      <xdr:nvCxnSpPr>
        <xdr:cNvPr id="301" name="直線コネクタ 300"/>
        <xdr:cNvCxnSpPr/>
      </xdr:nvCxnSpPr>
      <xdr:spPr>
        <a:xfrm>
          <a:off x="7861300" y="6532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17399</xdr:rowOff>
    </xdr:from>
    <xdr:to>
      <xdr:col>41</xdr:col>
      <xdr:colOff>50800</xdr:colOff>
      <xdr:row>38</xdr:row>
      <xdr:rowOff>22657</xdr:rowOff>
    </xdr:to>
    <xdr:cxnSp macro="">
      <xdr:nvCxnSpPr>
        <xdr:cNvPr id="304" name="直線コネクタ 303"/>
        <xdr:cNvCxnSpPr/>
      </xdr:nvCxnSpPr>
      <xdr:spPr>
        <a:xfrm flipV="1">
          <a:off x="6972300" y="653249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134620</xdr:rowOff>
    </xdr:from>
    <xdr:to>
      <xdr:col>55</xdr:col>
      <xdr:colOff>50800</xdr:colOff>
      <xdr:row>38</xdr:row>
      <xdr:rowOff>64770</xdr:rowOff>
    </xdr:to>
    <xdr:sp macro="" textlink="">
      <xdr:nvSpPr>
        <xdr:cNvPr id="314" name="楕円 313"/>
        <xdr:cNvSpPr/>
      </xdr:nvSpPr>
      <xdr:spPr>
        <a:xfrm>
          <a:off x="10426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49547</xdr:rowOff>
    </xdr:from>
    <xdr:ext cx="378565" cy="259045"/>
    <xdr:sp macro="" textlink="">
      <xdr:nvSpPr>
        <xdr:cNvPr id="315" name="労働費該当値テキスト"/>
        <xdr:cNvSpPr txBox="1"/>
      </xdr:nvSpPr>
      <xdr:spPr>
        <a:xfrm>
          <a:off x="10528300" y="639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135763</xdr:rowOff>
    </xdr:from>
    <xdr:to>
      <xdr:col>50</xdr:col>
      <xdr:colOff>165100</xdr:colOff>
      <xdr:row>38</xdr:row>
      <xdr:rowOff>65913</xdr:rowOff>
    </xdr:to>
    <xdr:sp macro="" textlink="">
      <xdr:nvSpPr>
        <xdr:cNvPr id="316" name="楕円 315"/>
        <xdr:cNvSpPr/>
      </xdr:nvSpPr>
      <xdr:spPr>
        <a:xfrm>
          <a:off x="9588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57040</xdr:rowOff>
    </xdr:from>
    <xdr:ext cx="378565" cy="259045"/>
    <xdr:sp macro="" textlink="">
      <xdr:nvSpPr>
        <xdr:cNvPr id="317" name="テキスト ボックス 316"/>
        <xdr:cNvSpPr txBox="1"/>
      </xdr:nvSpPr>
      <xdr:spPr>
        <a:xfrm>
          <a:off x="9450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138049</xdr:rowOff>
    </xdr:from>
    <xdr:to>
      <xdr:col>46</xdr:col>
      <xdr:colOff>38100</xdr:colOff>
      <xdr:row>38</xdr:row>
      <xdr:rowOff>68199</xdr:rowOff>
    </xdr:to>
    <xdr:sp macro="" textlink="">
      <xdr:nvSpPr>
        <xdr:cNvPr id="318" name="楕円 317"/>
        <xdr:cNvSpPr/>
      </xdr:nvSpPr>
      <xdr:spPr>
        <a:xfrm>
          <a:off x="8699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59326</xdr:rowOff>
    </xdr:from>
    <xdr:ext cx="378565" cy="259045"/>
    <xdr:sp macro="" textlink="">
      <xdr:nvSpPr>
        <xdr:cNvPr id="319" name="テキスト ボックス 318"/>
        <xdr:cNvSpPr txBox="1"/>
      </xdr:nvSpPr>
      <xdr:spPr>
        <a:xfrm>
          <a:off x="8561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138049</xdr:rowOff>
    </xdr:from>
    <xdr:to>
      <xdr:col>41</xdr:col>
      <xdr:colOff>101600</xdr:colOff>
      <xdr:row>38</xdr:row>
      <xdr:rowOff>68199</xdr:rowOff>
    </xdr:to>
    <xdr:sp macro="" textlink="">
      <xdr:nvSpPr>
        <xdr:cNvPr id="320" name="楕円 319"/>
        <xdr:cNvSpPr/>
      </xdr:nvSpPr>
      <xdr:spPr>
        <a:xfrm>
          <a:off x="781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59326</xdr:rowOff>
    </xdr:from>
    <xdr:ext cx="378565" cy="259045"/>
    <xdr:sp macro="" textlink="">
      <xdr:nvSpPr>
        <xdr:cNvPr id="321" name="テキスト ボックス 320"/>
        <xdr:cNvSpPr txBox="1"/>
      </xdr:nvSpPr>
      <xdr:spPr>
        <a:xfrm>
          <a:off x="7672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143307</xdr:rowOff>
    </xdr:from>
    <xdr:to>
      <xdr:col>36</xdr:col>
      <xdr:colOff>165100</xdr:colOff>
      <xdr:row>38</xdr:row>
      <xdr:rowOff>73457</xdr:rowOff>
    </xdr:to>
    <xdr:sp macro="" textlink="">
      <xdr:nvSpPr>
        <xdr:cNvPr id="322" name="楕円 321"/>
        <xdr:cNvSpPr/>
      </xdr:nvSpPr>
      <xdr:spPr>
        <a:xfrm>
          <a:off x="6921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64584</xdr:rowOff>
    </xdr:from>
    <xdr:ext cx="378565" cy="259045"/>
    <xdr:sp macro="" textlink="">
      <xdr:nvSpPr>
        <xdr:cNvPr id="323" name="テキスト ボックス 322"/>
        <xdr:cNvSpPr txBox="1"/>
      </xdr:nvSpPr>
      <xdr:spPr>
        <a:xfrm>
          <a:off x="6783017"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132461</xdr:rowOff>
    </xdr:from>
    <xdr:to>
      <xdr:col>55</xdr:col>
      <xdr:colOff>0</xdr:colOff>
      <xdr:row>55</xdr:row>
      <xdr:rowOff>121907</xdr:rowOff>
    </xdr:to>
    <xdr:cxnSp macro="">
      <xdr:nvCxnSpPr>
        <xdr:cNvPr id="352" name="直線コネクタ 351"/>
        <xdr:cNvCxnSpPr/>
      </xdr:nvCxnSpPr>
      <xdr:spPr>
        <a:xfrm>
          <a:off x="9639300" y="9219311"/>
          <a:ext cx="838200" cy="3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132461</xdr:rowOff>
    </xdr:from>
    <xdr:to>
      <xdr:col>50</xdr:col>
      <xdr:colOff>114300</xdr:colOff>
      <xdr:row>55</xdr:row>
      <xdr:rowOff>132556</xdr:rowOff>
    </xdr:to>
    <xdr:cxnSp macro="">
      <xdr:nvCxnSpPr>
        <xdr:cNvPr id="355" name="直線コネクタ 354"/>
        <xdr:cNvCxnSpPr/>
      </xdr:nvCxnSpPr>
      <xdr:spPr>
        <a:xfrm flipV="1">
          <a:off x="8750300" y="9219311"/>
          <a:ext cx="889000" cy="34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132556</xdr:rowOff>
    </xdr:from>
    <xdr:to>
      <xdr:col>45</xdr:col>
      <xdr:colOff>177800</xdr:colOff>
      <xdr:row>56</xdr:row>
      <xdr:rowOff>13932</xdr:rowOff>
    </xdr:to>
    <xdr:cxnSp macro="">
      <xdr:nvCxnSpPr>
        <xdr:cNvPr id="358" name="直線コネクタ 357"/>
        <xdr:cNvCxnSpPr/>
      </xdr:nvCxnSpPr>
      <xdr:spPr>
        <a:xfrm flipV="1">
          <a:off x="7861300" y="9562306"/>
          <a:ext cx="889000" cy="5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169494</xdr:rowOff>
    </xdr:from>
    <xdr:to>
      <xdr:col>41</xdr:col>
      <xdr:colOff>50800</xdr:colOff>
      <xdr:row>56</xdr:row>
      <xdr:rowOff>13932</xdr:rowOff>
    </xdr:to>
    <xdr:cxnSp macro="">
      <xdr:nvCxnSpPr>
        <xdr:cNvPr id="361" name="直線コネクタ 360"/>
        <xdr:cNvCxnSpPr/>
      </xdr:nvCxnSpPr>
      <xdr:spPr>
        <a:xfrm>
          <a:off x="6972300" y="9599244"/>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71107</xdr:rowOff>
    </xdr:from>
    <xdr:to>
      <xdr:col>55</xdr:col>
      <xdr:colOff>50800</xdr:colOff>
      <xdr:row>56</xdr:row>
      <xdr:rowOff>1257</xdr:rowOff>
    </xdr:to>
    <xdr:sp macro="" textlink="">
      <xdr:nvSpPr>
        <xdr:cNvPr id="371" name="楕円 370"/>
        <xdr:cNvSpPr/>
      </xdr:nvSpPr>
      <xdr:spPr>
        <a:xfrm>
          <a:off x="10426700" y="95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93984</xdr:rowOff>
    </xdr:from>
    <xdr:ext cx="534377" cy="259045"/>
    <xdr:sp macro="" textlink="">
      <xdr:nvSpPr>
        <xdr:cNvPr id="372" name="農林水産業費該当値テキスト"/>
        <xdr:cNvSpPr txBox="1"/>
      </xdr:nvSpPr>
      <xdr:spPr>
        <a:xfrm>
          <a:off x="10528300" y="93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81661</xdr:rowOff>
    </xdr:from>
    <xdr:to>
      <xdr:col>50</xdr:col>
      <xdr:colOff>165100</xdr:colOff>
      <xdr:row>54</xdr:row>
      <xdr:rowOff>11811</xdr:rowOff>
    </xdr:to>
    <xdr:sp macro="" textlink="">
      <xdr:nvSpPr>
        <xdr:cNvPr id="373" name="楕円 372"/>
        <xdr:cNvSpPr/>
      </xdr:nvSpPr>
      <xdr:spPr>
        <a:xfrm>
          <a:off x="9588500" y="91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28338</xdr:rowOff>
    </xdr:from>
    <xdr:ext cx="534377" cy="259045"/>
    <xdr:sp macro="" textlink="">
      <xdr:nvSpPr>
        <xdr:cNvPr id="374" name="テキスト ボックス 373"/>
        <xdr:cNvSpPr txBox="1"/>
      </xdr:nvSpPr>
      <xdr:spPr>
        <a:xfrm>
          <a:off x="9372111" y="894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81756</xdr:rowOff>
    </xdr:from>
    <xdr:to>
      <xdr:col>46</xdr:col>
      <xdr:colOff>38100</xdr:colOff>
      <xdr:row>56</xdr:row>
      <xdr:rowOff>11906</xdr:rowOff>
    </xdr:to>
    <xdr:sp macro="" textlink="">
      <xdr:nvSpPr>
        <xdr:cNvPr id="375" name="楕円 374"/>
        <xdr:cNvSpPr/>
      </xdr:nvSpPr>
      <xdr:spPr>
        <a:xfrm>
          <a:off x="8699500" y="95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28433</xdr:rowOff>
    </xdr:from>
    <xdr:ext cx="534377" cy="259045"/>
    <xdr:sp macro="" textlink="">
      <xdr:nvSpPr>
        <xdr:cNvPr id="376" name="テキスト ボックス 375"/>
        <xdr:cNvSpPr txBox="1"/>
      </xdr:nvSpPr>
      <xdr:spPr>
        <a:xfrm>
          <a:off x="8483111" y="92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134582</xdr:rowOff>
    </xdr:from>
    <xdr:to>
      <xdr:col>41</xdr:col>
      <xdr:colOff>101600</xdr:colOff>
      <xdr:row>56</xdr:row>
      <xdr:rowOff>64732</xdr:rowOff>
    </xdr:to>
    <xdr:sp macro="" textlink="">
      <xdr:nvSpPr>
        <xdr:cNvPr id="377" name="楕円 376"/>
        <xdr:cNvSpPr/>
      </xdr:nvSpPr>
      <xdr:spPr>
        <a:xfrm>
          <a:off x="7810500" y="956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81259</xdr:rowOff>
    </xdr:from>
    <xdr:ext cx="534377" cy="259045"/>
    <xdr:sp macro="" textlink="">
      <xdr:nvSpPr>
        <xdr:cNvPr id="378" name="テキスト ボックス 377"/>
        <xdr:cNvSpPr txBox="1"/>
      </xdr:nvSpPr>
      <xdr:spPr>
        <a:xfrm>
          <a:off x="7594111" y="93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118694</xdr:rowOff>
    </xdr:from>
    <xdr:to>
      <xdr:col>36</xdr:col>
      <xdr:colOff>165100</xdr:colOff>
      <xdr:row>56</xdr:row>
      <xdr:rowOff>48844</xdr:rowOff>
    </xdr:to>
    <xdr:sp macro="" textlink="">
      <xdr:nvSpPr>
        <xdr:cNvPr id="379" name="楕円 378"/>
        <xdr:cNvSpPr/>
      </xdr:nvSpPr>
      <xdr:spPr>
        <a:xfrm>
          <a:off x="6921500" y="95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65371</xdr:rowOff>
    </xdr:from>
    <xdr:ext cx="534377" cy="259045"/>
    <xdr:sp macro="" textlink="">
      <xdr:nvSpPr>
        <xdr:cNvPr id="380" name="テキスト ボックス 379"/>
        <xdr:cNvSpPr txBox="1"/>
      </xdr:nvSpPr>
      <xdr:spPr>
        <a:xfrm>
          <a:off x="6705111" y="93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107843</xdr:rowOff>
    </xdr:from>
    <xdr:to>
      <xdr:col>54</xdr:col>
      <xdr:colOff>189865</xdr:colOff>
      <xdr:row>79</xdr:row>
      <xdr:rowOff>53860</xdr:rowOff>
    </xdr:to>
    <xdr:cxnSp macro="">
      <xdr:nvCxnSpPr>
        <xdr:cNvPr id="406" name="直線コネクタ 405"/>
        <xdr:cNvCxnSpPr/>
      </xdr:nvCxnSpPr>
      <xdr:spPr>
        <a:xfrm flipV="1">
          <a:off x="10475595" y="12280793"/>
          <a:ext cx="1270" cy="131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57687</xdr:rowOff>
    </xdr:from>
    <xdr:ext cx="469744" cy="259045"/>
    <xdr:sp macro="" textlink="">
      <xdr:nvSpPr>
        <xdr:cNvPr id="407" name="商工費最小値テキスト"/>
        <xdr:cNvSpPr txBox="1"/>
      </xdr:nvSpPr>
      <xdr:spPr>
        <a:xfrm>
          <a:off x="10528300" y="1360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53860</xdr:rowOff>
    </xdr:from>
    <xdr:to>
      <xdr:col>55</xdr:col>
      <xdr:colOff>88900</xdr:colOff>
      <xdr:row>79</xdr:row>
      <xdr:rowOff>53860</xdr:rowOff>
    </xdr:to>
    <xdr:cxnSp macro="">
      <xdr:nvCxnSpPr>
        <xdr:cNvPr id="408" name="直線コネクタ 407"/>
        <xdr:cNvCxnSpPr/>
      </xdr:nvCxnSpPr>
      <xdr:spPr>
        <a:xfrm>
          <a:off x="10388600" y="1359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54520</xdr:rowOff>
    </xdr:from>
    <xdr:ext cx="534377" cy="259045"/>
    <xdr:sp macro="" textlink="">
      <xdr:nvSpPr>
        <xdr:cNvPr id="409" name="商工費最大値テキスト"/>
        <xdr:cNvSpPr txBox="1"/>
      </xdr:nvSpPr>
      <xdr:spPr>
        <a:xfrm>
          <a:off x="10528300" y="120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107843</xdr:rowOff>
    </xdr:from>
    <xdr:to>
      <xdr:col>55</xdr:col>
      <xdr:colOff>88900</xdr:colOff>
      <xdr:row>71</xdr:row>
      <xdr:rowOff>107843</xdr:rowOff>
    </xdr:to>
    <xdr:cxnSp macro="">
      <xdr:nvCxnSpPr>
        <xdr:cNvPr id="410" name="直線コネクタ 409"/>
        <xdr:cNvCxnSpPr/>
      </xdr:nvCxnSpPr>
      <xdr:spPr>
        <a:xfrm>
          <a:off x="10388600" y="12280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94715</xdr:rowOff>
    </xdr:from>
    <xdr:to>
      <xdr:col>55</xdr:col>
      <xdr:colOff>0</xdr:colOff>
      <xdr:row>78</xdr:row>
      <xdr:rowOff>75806</xdr:rowOff>
    </xdr:to>
    <xdr:cxnSp macro="">
      <xdr:nvCxnSpPr>
        <xdr:cNvPr id="411" name="直線コネクタ 410"/>
        <xdr:cNvCxnSpPr/>
      </xdr:nvCxnSpPr>
      <xdr:spPr>
        <a:xfrm flipV="1">
          <a:off x="9639300" y="13296365"/>
          <a:ext cx="838200" cy="1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40340</xdr:rowOff>
    </xdr:from>
    <xdr:ext cx="534377" cy="259045"/>
    <xdr:sp macro="" textlink="">
      <xdr:nvSpPr>
        <xdr:cNvPr id="412" name="商工費平均値テキスト"/>
        <xdr:cNvSpPr txBox="1"/>
      </xdr:nvSpPr>
      <xdr:spPr>
        <a:xfrm>
          <a:off x="10528300" y="13070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17463</xdr:rowOff>
    </xdr:from>
    <xdr:to>
      <xdr:col>55</xdr:col>
      <xdr:colOff>50800</xdr:colOff>
      <xdr:row>77</xdr:row>
      <xdr:rowOff>119063</xdr:rowOff>
    </xdr:to>
    <xdr:sp macro="" textlink="">
      <xdr:nvSpPr>
        <xdr:cNvPr id="413" name="フローチャート: 判断 412"/>
        <xdr:cNvSpPr/>
      </xdr:nvSpPr>
      <xdr:spPr>
        <a:xfrm>
          <a:off x="10426700" y="132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15602</xdr:rowOff>
    </xdr:from>
    <xdr:to>
      <xdr:col>50</xdr:col>
      <xdr:colOff>114300</xdr:colOff>
      <xdr:row>78</xdr:row>
      <xdr:rowOff>75806</xdr:rowOff>
    </xdr:to>
    <xdr:cxnSp macro="">
      <xdr:nvCxnSpPr>
        <xdr:cNvPr id="414" name="直線コネクタ 413"/>
        <xdr:cNvCxnSpPr/>
      </xdr:nvCxnSpPr>
      <xdr:spPr>
        <a:xfrm>
          <a:off x="8750300" y="13388702"/>
          <a:ext cx="889000" cy="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147095</xdr:rowOff>
    </xdr:from>
    <xdr:to>
      <xdr:col>50</xdr:col>
      <xdr:colOff>165100</xdr:colOff>
      <xdr:row>78</xdr:row>
      <xdr:rowOff>77245</xdr:rowOff>
    </xdr:to>
    <xdr:sp macro="" textlink="">
      <xdr:nvSpPr>
        <xdr:cNvPr id="415" name="フローチャート: 判断 414"/>
        <xdr:cNvSpPr/>
      </xdr:nvSpPr>
      <xdr:spPr>
        <a:xfrm>
          <a:off x="9588500" y="1334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93772</xdr:rowOff>
    </xdr:from>
    <xdr:ext cx="534377" cy="259045"/>
    <xdr:sp macro="" textlink="">
      <xdr:nvSpPr>
        <xdr:cNvPr id="416" name="テキスト ボックス 415"/>
        <xdr:cNvSpPr txBox="1"/>
      </xdr:nvSpPr>
      <xdr:spPr>
        <a:xfrm>
          <a:off x="9372111" y="131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21089</xdr:rowOff>
    </xdr:from>
    <xdr:to>
      <xdr:col>45</xdr:col>
      <xdr:colOff>177800</xdr:colOff>
      <xdr:row>78</xdr:row>
      <xdr:rowOff>15602</xdr:rowOff>
    </xdr:to>
    <xdr:cxnSp macro="">
      <xdr:nvCxnSpPr>
        <xdr:cNvPr id="417" name="直線コネクタ 416"/>
        <xdr:cNvCxnSpPr/>
      </xdr:nvCxnSpPr>
      <xdr:spPr>
        <a:xfrm>
          <a:off x="7861300" y="12194039"/>
          <a:ext cx="889000" cy="119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162689</xdr:rowOff>
    </xdr:from>
    <xdr:to>
      <xdr:col>46</xdr:col>
      <xdr:colOff>38100</xdr:colOff>
      <xdr:row>78</xdr:row>
      <xdr:rowOff>92839</xdr:rowOff>
    </xdr:to>
    <xdr:sp macro="" textlink="">
      <xdr:nvSpPr>
        <xdr:cNvPr id="418" name="フローチャート: 判断 417"/>
        <xdr:cNvSpPr/>
      </xdr:nvSpPr>
      <xdr:spPr>
        <a:xfrm>
          <a:off x="8699500" y="133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83966</xdr:rowOff>
    </xdr:from>
    <xdr:ext cx="534377" cy="259045"/>
    <xdr:sp macro="" textlink="">
      <xdr:nvSpPr>
        <xdr:cNvPr id="419" name="テキスト ボックス 418"/>
        <xdr:cNvSpPr txBox="1"/>
      </xdr:nvSpPr>
      <xdr:spPr>
        <a:xfrm>
          <a:off x="8483111" y="134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21089</xdr:rowOff>
    </xdr:from>
    <xdr:to>
      <xdr:col>41</xdr:col>
      <xdr:colOff>50800</xdr:colOff>
      <xdr:row>76</xdr:row>
      <xdr:rowOff>70875</xdr:rowOff>
    </xdr:to>
    <xdr:cxnSp macro="">
      <xdr:nvCxnSpPr>
        <xdr:cNvPr id="420" name="直線コネクタ 419"/>
        <xdr:cNvCxnSpPr/>
      </xdr:nvCxnSpPr>
      <xdr:spPr>
        <a:xfrm flipV="1">
          <a:off x="6972300" y="12194039"/>
          <a:ext cx="889000" cy="90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135207</xdr:rowOff>
    </xdr:from>
    <xdr:to>
      <xdr:col>41</xdr:col>
      <xdr:colOff>101600</xdr:colOff>
      <xdr:row>78</xdr:row>
      <xdr:rowOff>65357</xdr:rowOff>
    </xdr:to>
    <xdr:sp macro="" textlink="">
      <xdr:nvSpPr>
        <xdr:cNvPr id="421" name="フローチャート: 判断 420"/>
        <xdr:cNvSpPr/>
      </xdr:nvSpPr>
      <xdr:spPr>
        <a:xfrm>
          <a:off x="78105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56484</xdr:rowOff>
    </xdr:from>
    <xdr:ext cx="534377" cy="259045"/>
    <xdr:sp macro="" textlink="">
      <xdr:nvSpPr>
        <xdr:cNvPr id="422" name="テキスト ボックス 421"/>
        <xdr:cNvSpPr txBox="1"/>
      </xdr:nvSpPr>
      <xdr:spPr>
        <a:xfrm>
          <a:off x="7594111" y="134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143993</xdr:rowOff>
    </xdr:from>
    <xdr:to>
      <xdr:col>36</xdr:col>
      <xdr:colOff>165100</xdr:colOff>
      <xdr:row>78</xdr:row>
      <xdr:rowOff>74143</xdr:rowOff>
    </xdr:to>
    <xdr:sp macro="" textlink="">
      <xdr:nvSpPr>
        <xdr:cNvPr id="423" name="フローチャート: 判断 422"/>
        <xdr:cNvSpPr/>
      </xdr:nvSpPr>
      <xdr:spPr>
        <a:xfrm>
          <a:off x="6921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65270</xdr:rowOff>
    </xdr:from>
    <xdr:ext cx="534377" cy="259045"/>
    <xdr:sp macro="" textlink="">
      <xdr:nvSpPr>
        <xdr:cNvPr id="424" name="テキスト ボックス 423"/>
        <xdr:cNvSpPr txBox="1"/>
      </xdr:nvSpPr>
      <xdr:spPr>
        <a:xfrm>
          <a:off x="6705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43915</xdr:rowOff>
    </xdr:from>
    <xdr:to>
      <xdr:col>55</xdr:col>
      <xdr:colOff>50800</xdr:colOff>
      <xdr:row>77</xdr:row>
      <xdr:rowOff>145515</xdr:rowOff>
    </xdr:to>
    <xdr:sp macro="" textlink="">
      <xdr:nvSpPr>
        <xdr:cNvPr id="430" name="楕円 429"/>
        <xdr:cNvSpPr/>
      </xdr:nvSpPr>
      <xdr:spPr>
        <a:xfrm>
          <a:off x="10426700" y="132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22342</xdr:rowOff>
    </xdr:from>
    <xdr:ext cx="534377" cy="259045"/>
    <xdr:sp macro="" textlink="">
      <xdr:nvSpPr>
        <xdr:cNvPr id="431" name="商工費該当値テキスト"/>
        <xdr:cNvSpPr txBox="1"/>
      </xdr:nvSpPr>
      <xdr:spPr>
        <a:xfrm>
          <a:off x="10528300" y="1322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25006</xdr:rowOff>
    </xdr:from>
    <xdr:to>
      <xdr:col>50</xdr:col>
      <xdr:colOff>165100</xdr:colOff>
      <xdr:row>78</xdr:row>
      <xdr:rowOff>126606</xdr:rowOff>
    </xdr:to>
    <xdr:sp macro="" textlink="">
      <xdr:nvSpPr>
        <xdr:cNvPr id="432" name="楕円 431"/>
        <xdr:cNvSpPr/>
      </xdr:nvSpPr>
      <xdr:spPr>
        <a:xfrm>
          <a:off x="9588500" y="13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117733</xdr:rowOff>
    </xdr:from>
    <xdr:ext cx="534377" cy="259045"/>
    <xdr:sp macro="" textlink="">
      <xdr:nvSpPr>
        <xdr:cNvPr id="433" name="テキスト ボックス 432"/>
        <xdr:cNvSpPr txBox="1"/>
      </xdr:nvSpPr>
      <xdr:spPr>
        <a:xfrm>
          <a:off x="9372111" y="13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136252</xdr:rowOff>
    </xdr:from>
    <xdr:to>
      <xdr:col>46</xdr:col>
      <xdr:colOff>38100</xdr:colOff>
      <xdr:row>78</xdr:row>
      <xdr:rowOff>66402</xdr:rowOff>
    </xdr:to>
    <xdr:sp macro="" textlink="">
      <xdr:nvSpPr>
        <xdr:cNvPr id="434" name="楕円 433"/>
        <xdr:cNvSpPr/>
      </xdr:nvSpPr>
      <xdr:spPr>
        <a:xfrm>
          <a:off x="8699500" y="133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82929</xdr:rowOff>
    </xdr:from>
    <xdr:ext cx="534377" cy="259045"/>
    <xdr:sp macro="" textlink="">
      <xdr:nvSpPr>
        <xdr:cNvPr id="435" name="テキスト ボックス 434"/>
        <xdr:cNvSpPr txBox="1"/>
      </xdr:nvSpPr>
      <xdr:spPr>
        <a:xfrm>
          <a:off x="8483111" y="131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141739</xdr:rowOff>
    </xdr:from>
    <xdr:to>
      <xdr:col>41</xdr:col>
      <xdr:colOff>101600</xdr:colOff>
      <xdr:row>71</xdr:row>
      <xdr:rowOff>71889</xdr:rowOff>
    </xdr:to>
    <xdr:sp macro="" textlink="">
      <xdr:nvSpPr>
        <xdr:cNvPr id="436" name="楕円 435"/>
        <xdr:cNvSpPr/>
      </xdr:nvSpPr>
      <xdr:spPr>
        <a:xfrm>
          <a:off x="7810500" y="121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88416</xdr:rowOff>
    </xdr:from>
    <xdr:ext cx="534377" cy="259045"/>
    <xdr:sp macro="" textlink="">
      <xdr:nvSpPr>
        <xdr:cNvPr id="437" name="テキスト ボックス 436"/>
        <xdr:cNvSpPr txBox="1"/>
      </xdr:nvSpPr>
      <xdr:spPr>
        <a:xfrm>
          <a:off x="7594111" y="119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20075</xdr:rowOff>
    </xdr:from>
    <xdr:to>
      <xdr:col>36</xdr:col>
      <xdr:colOff>165100</xdr:colOff>
      <xdr:row>76</xdr:row>
      <xdr:rowOff>121675</xdr:rowOff>
    </xdr:to>
    <xdr:sp macro="" textlink="">
      <xdr:nvSpPr>
        <xdr:cNvPr id="438" name="楕円 437"/>
        <xdr:cNvSpPr/>
      </xdr:nvSpPr>
      <xdr:spPr>
        <a:xfrm>
          <a:off x="6921500" y="13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138202</xdr:rowOff>
    </xdr:from>
    <xdr:ext cx="534377" cy="259045"/>
    <xdr:sp macro="" textlink="">
      <xdr:nvSpPr>
        <xdr:cNvPr id="439" name="テキスト ボックス 438"/>
        <xdr:cNvSpPr txBox="1"/>
      </xdr:nvSpPr>
      <xdr:spPr>
        <a:xfrm>
          <a:off x="6705111" y="128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2" name="テキスト ボックス 45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6" name="直線コネクタ 465"/>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7"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8" name="直線コネクタ 467"/>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9"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70" name="直線コネクタ 469"/>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30494</xdr:rowOff>
    </xdr:from>
    <xdr:to>
      <xdr:col>55</xdr:col>
      <xdr:colOff>0</xdr:colOff>
      <xdr:row>98</xdr:row>
      <xdr:rowOff>113182</xdr:rowOff>
    </xdr:to>
    <xdr:cxnSp macro="">
      <xdr:nvCxnSpPr>
        <xdr:cNvPr id="471" name="直線コネクタ 470"/>
        <xdr:cNvCxnSpPr/>
      </xdr:nvCxnSpPr>
      <xdr:spPr>
        <a:xfrm flipV="1">
          <a:off x="9639300" y="16832594"/>
          <a:ext cx="838200" cy="8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2"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3" name="フローチャート: 判断 472"/>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113182</xdr:rowOff>
    </xdr:from>
    <xdr:to>
      <xdr:col>50</xdr:col>
      <xdr:colOff>114300</xdr:colOff>
      <xdr:row>98</xdr:row>
      <xdr:rowOff>120628</xdr:rowOff>
    </xdr:to>
    <xdr:cxnSp macro="">
      <xdr:nvCxnSpPr>
        <xdr:cNvPr id="474" name="直線コネクタ 473"/>
        <xdr:cNvCxnSpPr/>
      </xdr:nvCxnSpPr>
      <xdr:spPr>
        <a:xfrm flipV="1">
          <a:off x="8750300" y="16915282"/>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5" name="フローチャート: 判断 474"/>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6" name="テキスト ボックス 475"/>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120628</xdr:rowOff>
    </xdr:from>
    <xdr:to>
      <xdr:col>45</xdr:col>
      <xdr:colOff>177800</xdr:colOff>
      <xdr:row>98</xdr:row>
      <xdr:rowOff>162027</xdr:rowOff>
    </xdr:to>
    <xdr:cxnSp macro="">
      <xdr:nvCxnSpPr>
        <xdr:cNvPr id="477" name="直線コネクタ 476"/>
        <xdr:cNvCxnSpPr/>
      </xdr:nvCxnSpPr>
      <xdr:spPr>
        <a:xfrm flipV="1">
          <a:off x="7861300" y="16922728"/>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8" name="フローチャート: 判断 477"/>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9" name="テキスト ボックス 478"/>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164030</xdr:rowOff>
    </xdr:from>
    <xdr:to>
      <xdr:col>41</xdr:col>
      <xdr:colOff>50800</xdr:colOff>
      <xdr:row>98</xdr:row>
      <xdr:rowOff>162027</xdr:rowOff>
    </xdr:to>
    <xdr:cxnSp macro="">
      <xdr:nvCxnSpPr>
        <xdr:cNvPr id="480" name="直線コネクタ 479"/>
        <xdr:cNvCxnSpPr/>
      </xdr:nvCxnSpPr>
      <xdr:spPr>
        <a:xfrm>
          <a:off x="6972300" y="16623230"/>
          <a:ext cx="889000" cy="3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81" name="フローチャート: 判断 480"/>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2" name="テキスト ボックス 481"/>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3" name="フローチャート: 判断 482"/>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4" name="テキスト ボックス 483"/>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151144</xdr:rowOff>
    </xdr:from>
    <xdr:to>
      <xdr:col>55</xdr:col>
      <xdr:colOff>50800</xdr:colOff>
      <xdr:row>98</xdr:row>
      <xdr:rowOff>81294</xdr:rowOff>
    </xdr:to>
    <xdr:sp macro="" textlink="">
      <xdr:nvSpPr>
        <xdr:cNvPr id="490" name="楕円 489"/>
        <xdr:cNvSpPr/>
      </xdr:nvSpPr>
      <xdr:spPr>
        <a:xfrm>
          <a:off x="10426700" y="167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129571</xdr:rowOff>
    </xdr:from>
    <xdr:ext cx="534377" cy="259045"/>
    <xdr:sp macro="" textlink="">
      <xdr:nvSpPr>
        <xdr:cNvPr id="491" name="土木費該当値テキスト"/>
        <xdr:cNvSpPr txBox="1"/>
      </xdr:nvSpPr>
      <xdr:spPr>
        <a:xfrm>
          <a:off x="10528300" y="167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62382</xdr:rowOff>
    </xdr:from>
    <xdr:to>
      <xdr:col>50</xdr:col>
      <xdr:colOff>165100</xdr:colOff>
      <xdr:row>98</xdr:row>
      <xdr:rowOff>163982</xdr:rowOff>
    </xdr:to>
    <xdr:sp macro="" textlink="">
      <xdr:nvSpPr>
        <xdr:cNvPr id="492" name="楕円 491"/>
        <xdr:cNvSpPr/>
      </xdr:nvSpPr>
      <xdr:spPr>
        <a:xfrm>
          <a:off x="9588500" y="168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155109</xdr:rowOff>
    </xdr:from>
    <xdr:ext cx="534377" cy="259045"/>
    <xdr:sp macro="" textlink="">
      <xdr:nvSpPr>
        <xdr:cNvPr id="493" name="テキスト ボックス 492"/>
        <xdr:cNvSpPr txBox="1"/>
      </xdr:nvSpPr>
      <xdr:spPr>
        <a:xfrm>
          <a:off x="9372111" y="169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69828</xdr:rowOff>
    </xdr:from>
    <xdr:to>
      <xdr:col>46</xdr:col>
      <xdr:colOff>38100</xdr:colOff>
      <xdr:row>98</xdr:row>
      <xdr:rowOff>171428</xdr:rowOff>
    </xdr:to>
    <xdr:sp macro="" textlink="">
      <xdr:nvSpPr>
        <xdr:cNvPr id="494" name="楕円 493"/>
        <xdr:cNvSpPr/>
      </xdr:nvSpPr>
      <xdr:spPr>
        <a:xfrm>
          <a:off x="8699500" y="168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162555</xdr:rowOff>
    </xdr:from>
    <xdr:ext cx="534377" cy="259045"/>
    <xdr:sp macro="" textlink="">
      <xdr:nvSpPr>
        <xdr:cNvPr id="495" name="テキスト ボックス 494"/>
        <xdr:cNvSpPr txBox="1"/>
      </xdr:nvSpPr>
      <xdr:spPr>
        <a:xfrm>
          <a:off x="8483111" y="169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111227</xdr:rowOff>
    </xdr:from>
    <xdr:to>
      <xdr:col>41</xdr:col>
      <xdr:colOff>101600</xdr:colOff>
      <xdr:row>99</xdr:row>
      <xdr:rowOff>41377</xdr:rowOff>
    </xdr:to>
    <xdr:sp macro="" textlink="">
      <xdr:nvSpPr>
        <xdr:cNvPr id="496" name="楕円 495"/>
        <xdr:cNvSpPr/>
      </xdr:nvSpPr>
      <xdr:spPr>
        <a:xfrm>
          <a:off x="7810500" y="16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32504</xdr:rowOff>
    </xdr:from>
    <xdr:ext cx="534377" cy="259045"/>
    <xdr:sp macro="" textlink="">
      <xdr:nvSpPr>
        <xdr:cNvPr id="497" name="テキスト ボックス 496"/>
        <xdr:cNvSpPr txBox="1"/>
      </xdr:nvSpPr>
      <xdr:spPr>
        <a:xfrm>
          <a:off x="7594111" y="170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113230</xdr:rowOff>
    </xdr:from>
    <xdr:to>
      <xdr:col>36</xdr:col>
      <xdr:colOff>165100</xdr:colOff>
      <xdr:row>97</xdr:row>
      <xdr:rowOff>43380</xdr:rowOff>
    </xdr:to>
    <xdr:sp macro="" textlink="">
      <xdr:nvSpPr>
        <xdr:cNvPr id="498" name="楕円 497"/>
        <xdr:cNvSpPr/>
      </xdr:nvSpPr>
      <xdr:spPr>
        <a:xfrm>
          <a:off x="6921500" y="165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59907</xdr:rowOff>
    </xdr:from>
    <xdr:ext cx="534377" cy="259045"/>
    <xdr:sp macro="" textlink="">
      <xdr:nvSpPr>
        <xdr:cNvPr id="499" name="テキスト ボックス 498"/>
        <xdr:cNvSpPr txBox="1"/>
      </xdr:nvSpPr>
      <xdr:spPr>
        <a:xfrm>
          <a:off x="6705111" y="1634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0" name="テキスト ボックス 50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2" name="テキスト ボックス 51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4" name="直線コネクタ 523"/>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5"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6" name="直線コネクタ 525"/>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7"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8" name="直線コネクタ 527"/>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120383</xdr:rowOff>
    </xdr:from>
    <xdr:to>
      <xdr:col>85</xdr:col>
      <xdr:colOff>127000</xdr:colOff>
      <xdr:row>36</xdr:row>
      <xdr:rowOff>100152</xdr:rowOff>
    </xdr:to>
    <xdr:cxnSp macro="">
      <xdr:nvCxnSpPr>
        <xdr:cNvPr id="529" name="直線コネクタ 528"/>
        <xdr:cNvCxnSpPr/>
      </xdr:nvCxnSpPr>
      <xdr:spPr>
        <a:xfrm flipV="1">
          <a:off x="15481300" y="6121133"/>
          <a:ext cx="838200" cy="15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30"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31" name="フローチャート: 判断 530"/>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90132</xdr:rowOff>
    </xdr:from>
    <xdr:to>
      <xdr:col>81</xdr:col>
      <xdr:colOff>50800</xdr:colOff>
      <xdr:row>36</xdr:row>
      <xdr:rowOff>100152</xdr:rowOff>
    </xdr:to>
    <xdr:cxnSp macro="">
      <xdr:nvCxnSpPr>
        <xdr:cNvPr id="532" name="直線コネクタ 531"/>
        <xdr:cNvCxnSpPr/>
      </xdr:nvCxnSpPr>
      <xdr:spPr>
        <a:xfrm>
          <a:off x="14592300" y="6262332"/>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3" name="フローチャート: 判断 532"/>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4" name="テキスト ボックス 533"/>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90132</xdr:rowOff>
    </xdr:from>
    <xdr:to>
      <xdr:col>76</xdr:col>
      <xdr:colOff>114300</xdr:colOff>
      <xdr:row>36</xdr:row>
      <xdr:rowOff>124689</xdr:rowOff>
    </xdr:to>
    <xdr:cxnSp macro="">
      <xdr:nvCxnSpPr>
        <xdr:cNvPr id="535" name="直線コネクタ 534"/>
        <xdr:cNvCxnSpPr/>
      </xdr:nvCxnSpPr>
      <xdr:spPr>
        <a:xfrm flipV="1">
          <a:off x="13703300" y="6262332"/>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6" name="フローチャート: 判断 535"/>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7" name="テキスト ボックス 536"/>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124689</xdr:rowOff>
    </xdr:from>
    <xdr:to>
      <xdr:col>71</xdr:col>
      <xdr:colOff>177800</xdr:colOff>
      <xdr:row>37</xdr:row>
      <xdr:rowOff>121526</xdr:rowOff>
    </xdr:to>
    <xdr:cxnSp macro="">
      <xdr:nvCxnSpPr>
        <xdr:cNvPr id="538" name="直線コネクタ 537"/>
        <xdr:cNvCxnSpPr/>
      </xdr:nvCxnSpPr>
      <xdr:spPr>
        <a:xfrm flipV="1">
          <a:off x="12814300" y="6296889"/>
          <a:ext cx="889000" cy="1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9" name="フローチャート: 判断 538"/>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40" name="テキスト ボックス 539"/>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41" name="フローチャート: 判断 540"/>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2" name="テキスト ボックス 541"/>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69583</xdr:rowOff>
    </xdr:from>
    <xdr:to>
      <xdr:col>85</xdr:col>
      <xdr:colOff>177800</xdr:colOff>
      <xdr:row>35</xdr:row>
      <xdr:rowOff>171183</xdr:rowOff>
    </xdr:to>
    <xdr:sp macro="" textlink="">
      <xdr:nvSpPr>
        <xdr:cNvPr id="548" name="楕円 547"/>
        <xdr:cNvSpPr/>
      </xdr:nvSpPr>
      <xdr:spPr>
        <a:xfrm>
          <a:off x="16268700" y="60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92460</xdr:rowOff>
    </xdr:from>
    <xdr:ext cx="534377" cy="259045"/>
    <xdr:sp macro="" textlink="">
      <xdr:nvSpPr>
        <xdr:cNvPr id="549" name="消防費該当値テキスト"/>
        <xdr:cNvSpPr txBox="1"/>
      </xdr:nvSpPr>
      <xdr:spPr>
        <a:xfrm>
          <a:off x="16370300" y="5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49352</xdr:rowOff>
    </xdr:from>
    <xdr:to>
      <xdr:col>81</xdr:col>
      <xdr:colOff>101600</xdr:colOff>
      <xdr:row>36</xdr:row>
      <xdr:rowOff>150952</xdr:rowOff>
    </xdr:to>
    <xdr:sp macro="" textlink="">
      <xdr:nvSpPr>
        <xdr:cNvPr id="550" name="楕円 549"/>
        <xdr:cNvSpPr/>
      </xdr:nvSpPr>
      <xdr:spPr>
        <a:xfrm>
          <a:off x="15430500" y="62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167479</xdr:rowOff>
    </xdr:from>
    <xdr:ext cx="534377" cy="259045"/>
    <xdr:sp macro="" textlink="">
      <xdr:nvSpPr>
        <xdr:cNvPr id="551" name="テキスト ボックス 550"/>
        <xdr:cNvSpPr txBox="1"/>
      </xdr:nvSpPr>
      <xdr:spPr>
        <a:xfrm>
          <a:off x="15214111" y="599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39332</xdr:rowOff>
    </xdr:from>
    <xdr:to>
      <xdr:col>76</xdr:col>
      <xdr:colOff>165100</xdr:colOff>
      <xdr:row>36</xdr:row>
      <xdr:rowOff>140932</xdr:rowOff>
    </xdr:to>
    <xdr:sp macro="" textlink="">
      <xdr:nvSpPr>
        <xdr:cNvPr id="552" name="楕円 551"/>
        <xdr:cNvSpPr/>
      </xdr:nvSpPr>
      <xdr:spPr>
        <a:xfrm>
          <a:off x="14541500" y="62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157459</xdr:rowOff>
    </xdr:from>
    <xdr:ext cx="534377" cy="259045"/>
    <xdr:sp macro="" textlink="">
      <xdr:nvSpPr>
        <xdr:cNvPr id="553" name="テキスト ボックス 552"/>
        <xdr:cNvSpPr txBox="1"/>
      </xdr:nvSpPr>
      <xdr:spPr>
        <a:xfrm>
          <a:off x="14325111" y="59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73889</xdr:rowOff>
    </xdr:from>
    <xdr:to>
      <xdr:col>72</xdr:col>
      <xdr:colOff>38100</xdr:colOff>
      <xdr:row>37</xdr:row>
      <xdr:rowOff>4039</xdr:rowOff>
    </xdr:to>
    <xdr:sp macro="" textlink="">
      <xdr:nvSpPr>
        <xdr:cNvPr id="554" name="楕円 553"/>
        <xdr:cNvSpPr/>
      </xdr:nvSpPr>
      <xdr:spPr>
        <a:xfrm>
          <a:off x="13652500" y="62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20566</xdr:rowOff>
    </xdr:from>
    <xdr:ext cx="534377" cy="259045"/>
    <xdr:sp macro="" textlink="">
      <xdr:nvSpPr>
        <xdr:cNvPr id="555" name="テキスト ボックス 554"/>
        <xdr:cNvSpPr txBox="1"/>
      </xdr:nvSpPr>
      <xdr:spPr>
        <a:xfrm>
          <a:off x="13436111" y="60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70726</xdr:rowOff>
    </xdr:from>
    <xdr:to>
      <xdr:col>67</xdr:col>
      <xdr:colOff>101600</xdr:colOff>
      <xdr:row>38</xdr:row>
      <xdr:rowOff>876</xdr:rowOff>
    </xdr:to>
    <xdr:sp macro="" textlink="">
      <xdr:nvSpPr>
        <xdr:cNvPr id="556" name="楕円 555"/>
        <xdr:cNvSpPr/>
      </xdr:nvSpPr>
      <xdr:spPr>
        <a:xfrm>
          <a:off x="12763500" y="64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163453</xdr:rowOff>
    </xdr:from>
    <xdr:ext cx="534377" cy="259045"/>
    <xdr:sp macro="" textlink="">
      <xdr:nvSpPr>
        <xdr:cNvPr id="557" name="テキスト ボックス 556"/>
        <xdr:cNvSpPr txBox="1"/>
      </xdr:nvSpPr>
      <xdr:spPr>
        <a:xfrm>
          <a:off x="12547111" y="65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9" name="直線コネクタ 56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0" name="テキスト ボックス 56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1" name="直線コネクタ 57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2" name="テキスト ボックス 57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3" name="直線コネクタ 57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4" name="テキスト ボックス 57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5" name="直線コネクタ 57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6" name="テキスト ボックス 57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7" name="直線コネクタ 57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8" name="テキスト ボックス 57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9" name="直線コネクタ 57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0" name="テキスト ボックス 57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4" name="直線コネクタ 583"/>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5"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6" name="直線コネクタ 585"/>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7"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8" name="直線コネクタ 587"/>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163376</xdr:rowOff>
    </xdr:from>
    <xdr:to>
      <xdr:col>85</xdr:col>
      <xdr:colOff>127000</xdr:colOff>
      <xdr:row>58</xdr:row>
      <xdr:rowOff>114456</xdr:rowOff>
    </xdr:to>
    <xdr:cxnSp macro="">
      <xdr:nvCxnSpPr>
        <xdr:cNvPr id="589" name="直線コネクタ 588"/>
        <xdr:cNvCxnSpPr/>
      </xdr:nvCxnSpPr>
      <xdr:spPr>
        <a:xfrm flipV="1">
          <a:off x="15481300" y="9764576"/>
          <a:ext cx="838200" cy="2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90"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91" name="フローチャート: 判断 590"/>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99412</xdr:rowOff>
    </xdr:from>
    <xdr:to>
      <xdr:col>81</xdr:col>
      <xdr:colOff>50800</xdr:colOff>
      <xdr:row>58</xdr:row>
      <xdr:rowOff>114456</xdr:rowOff>
    </xdr:to>
    <xdr:cxnSp macro="">
      <xdr:nvCxnSpPr>
        <xdr:cNvPr id="592" name="直線コネクタ 591"/>
        <xdr:cNvCxnSpPr/>
      </xdr:nvCxnSpPr>
      <xdr:spPr>
        <a:xfrm>
          <a:off x="14592300" y="10043512"/>
          <a:ext cx="889000" cy="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3" name="フローチャート: 判断 592"/>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4" name="テキスト ボックス 593"/>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99412</xdr:rowOff>
    </xdr:from>
    <xdr:to>
      <xdr:col>76</xdr:col>
      <xdr:colOff>114300</xdr:colOff>
      <xdr:row>59</xdr:row>
      <xdr:rowOff>8234</xdr:rowOff>
    </xdr:to>
    <xdr:cxnSp macro="">
      <xdr:nvCxnSpPr>
        <xdr:cNvPr id="595" name="直線コネクタ 594"/>
        <xdr:cNvCxnSpPr/>
      </xdr:nvCxnSpPr>
      <xdr:spPr>
        <a:xfrm flipV="1">
          <a:off x="13703300" y="10043512"/>
          <a:ext cx="889000" cy="8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6" name="フローチャート: 判断 595"/>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7" name="テキスト ボックス 596"/>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49926</xdr:rowOff>
    </xdr:from>
    <xdr:to>
      <xdr:col>71</xdr:col>
      <xdr:colOff>177800</xdr:colOff>
      <xdr:row>59</xdr:row>
      <xdr:rowOff>8234</xdr:rowOff>
    </xdr:to>
    <xdr:cxnSp macro="">
      <xdr:nvCxnSpPr>
        <xdr:cNvPr id="598" name="直線コネクタ 597"/>
        <xdr:cNvCxnSpPr/>
      </xdr:nvCxnSpPr>
      <xdr:spPr>
        <a:xfrm>
          <a:off x="12814300" y="9994026"/>
          <a:ext cx="889000" cy="12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9" name="フローチャート: 判断 598"/>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600" name="テキスト ボックス 599"/>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601" name="フローチャート: 判断 600"/>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2" name="テキスト ボックス 601"/>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112576</xdr:rowOff>
    </xdr:from>
    <xdr:to>
      <xdr:col>85</xdr:col>
      <xdr:colOff>177800</xdr:colOff>
      <xdr:row>57</xdr:row>
      <xdr:rowOff>42726</xdr:rowOff>
    </xdr:to>
    <xdr:sp macro="" textlink="">
      <xdr:nvSpPr>
        <xdr:cNvPr id="608" name="楕円 607"/>
        <xdr:cNvSpPr/>
      </xdr:nvSpPr>
      <xdr:spPr>
        <a:xfrm>
          <a:off x="16268700" y="97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135453</xdr:rowOff>
    </xdr:from>
    <xdr:ext cx="534377" cy="259045"/>
    <xdr:sp macro="" textlink="">
      <xdr:nvSpPr>
        <xdr:cNvPr id="609" name="教育費該当値テキスト"/>
        <xdr:cNvSpPr txBox="1"/>
      </xdr:nvSpPr>
      <xdr:spPr>
        <a:xfrm>
          <a:off x="16370300" y="956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63656</xdr:rowOff>
    </xdr:from>
    <xdr:to>
      <xdr:col>81</xdr:col>
      <xdr:colOff>101600</xdr:colOff>
      <xdr:row>58</xdr:row>
      <xdr:rowOff>165256</xdr:rowOff>
    </xdr:to>
    <xdr:sp macro="" textlink="">
      <xdr:nvSpPr>
        <xdr:cNvPr id="610" name="楕円 609"/>
        <xdr:cNvSpPr/>
      </xdr:nvSpPr>
      <xdr:spPr>
        <a:xfrm>
          <a:off x="15430500" y="1000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156383</xdr:rowOff>
    </xdr:from>
    <xdr:ext cx="534377" cy="259045"/>
    <xdr:sp macro="" textlink="">
      <xdr:nvSpPr>
        <xdr:cNvPr id="611" name="テキスト ボックス 610"/>
        <xdr:cNvSpPr txBox="1"/>
      </xdr:nvSpPr>
      <xdr:spPr>
        <a:xfrm>
          <a:off x="15214111"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48612</xdr:rowOff>
    </xdr:from>
    <xdr:to>
      <xdr:col>76</xdr:col>
      <xdr:colOff>165100</xdr:colOff>
      <xdr:row>58</xdr:row>
      <xdr:rowOff>150212</xdr:rowOff>
    </xdr:to>
    <xdr:sp macro="" textlink="">
      <xdr:nvSpPr>
        <xdr:cNvPr id="612" name="楕円 611"/>
        <xdr:cNvSpPr/>
      </xdr:nvSpPr>
      <xdr:spPr>
        <a:xfrm>
          <a:off x="14541500" y="99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141339</xdr:rowOff>
    </xdr:from>
    <xdr:ext cx="534377" cy="259045"/>
    <xdr:sp macro="" textlink="">
      <xdr:nvSpPr>
        <xdr:cNvPr id="613" name="テキスト ボックス 612"/>
        <xdr:cNvSpPr txBox="1"/>
      </xdr:nvSpPr>
      <xdr:spPr>
        <a:xfrm>
          <a:off x="14325111" y="1008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128884</xdr:rowOff>
    </xdr:from>
    <xdr:to>
      <xdr:col>72</xdr:col>
      <xdr:colOff>38100</xdr:colOff>
      <xdr:row>59</xdr:row>
      <xdr:rowOff>59034</xdr:rowOff>
    </xdr:to>
    <xdr:sp macro="" textlink="">
      <xdr:nvSpPr>
        <xdr:cNvPr id="614" name="楕円 613"/>
        <xdr:cNvSpPr/>
      </xdr:nvSpPr>
      <xdr:spPr>
        <a:xfrm>
          <a:off x="13652500" y="100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50161</xdr:rowOff>
    </xdr:from>
    <xdr:ext cx="534377" cy="259045"/>
    <xdr:sp macro="" textlink="">
      <xdr:nvSpPr>
        <xdr:cNvPr id="615" name="テキスト ボックス 614"/>
        <xdr:cNvSpPr txBox="1"/>
      </xdr:nvSpPr>
      <xdr:spPr>
        <a:xfrm>
          <a:off x="13436111" y="101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170576</xdr:rowOff>
    </xdr:from>
    <xdr:to>
      <xdr:col>67</xdr:col>
      <xdr:colOff>101600</xdr:colOff>
      <xdr:row>58</xdr:row>
      <xdr:rowOff>100726</xdr:rowOff>
    </xdr:to>
    <xdr:sp macro="" textlink="">
      <xdr:nvSpPr>
        <xdr:cNvPr id="616" name="楕円 615"/>
        <xdr:cNvSpPr/>
      </xdr:nvSpPr>
      <xdr:spPr>
        <a:xfrm>
          <a:off x="12763500" y="99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91853</xdr:rowOff>
    </xdr:from>
    <xdr:ext cx="534377" cy="259045"/>
    <xdr:sp macro="" textlink="">
      <xdr:nvSpPr>
        <xdr:cNvPr id="617" name="テキスト ボックス 616"/>
        <xdr:cNvSpPr txBox="1"/>
      </xdr:nvSpPr>
      <xdr:spPr>
        <a:xfrm>
          <a:off x="12547111" y="100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41" name="直線コネクタ 640"/>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4"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5" name="直線コネクタ 644"/>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70186</xdr:rowOff>
    </xdr:from>
    <xdr:to>
      <xdr:col>85</xdr:col>
      <xdr:colOff>127000</xdr:colOff>
      <xdr:row>75</xdr:row>
      <xdr:rowOff>6826</xdr:rowOff>
    </xdr:to>
    <xdr:cxnSp macro="">
      <xdr:nvCxnSpPr>
        <xdr:cNvPr id="646" name="直線コネクタ 645"/>
        <xdr:cNvCxnSpPr/>
      </xdr:nvCxnSpPr>
      <xdr:spPr>
        <a:xfrm flipV="1">
          <a:off x="15481300" y="12243136"/>
          <a:ext cx="838200" cy="6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7"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8" name="フローチャート: 判断 647"/>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6826</xdr:rowOff>
    </xdr:from>
    <xdr:to>
      <xdr:col>81</xdr:col>
      <xdr:colOff>50800</xdr:colOff>
      <xdr:row>78</xdr:row>
      <xdr:rowOff>84550</xdr:rowOff>
    </xdr:to>
    <xdr:cxnSp macro="">
      <xdr:nvCxnSpPr>
        <xdr:cNvPr id="649" name="直線コネクタ 648"/>
        <xdr:cNvCxnSpPr/>
      </xdr:nvCxnSpPr>
      <xdr:spPr>
        <a:xfrm flipV="1">
          <a:off x="14592300" y="12865576"/>
          <a:ext cx="889000" cy="59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50" name="フローチャート: 判断 649"/>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51" name="テキスト ボックス 650"/>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84550</xdr:rowOff>
    </xdr:from>
    <xdr:to>
      <xdr:col>76</xdr:col>
      <xdr:colOff>114300</xdr:colOff>
      <xdr:row>78</xdr:row>
      <xdr:rowOff>106438</xdr:rowOff>
    </xdr:to>
    <xdr:cxnSp macro="">
      <xdr:nvCxnSpPr>
        <xdr:cNvPr id="652" name="直線コネクタ 651"/>
        <xdr:cNvCxnSpPr/>
      </xdr:nvCxnSpPr>
      <xdr:spPr>
        <a:xfrm flipV="1">
          <a:off x="13703300" y="13457650"/>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3" name="フローチャート: 判断 652"/>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4" name="テキスト ボックス 653"/>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106438</xdr:rowOff>
    </xdr:from>
    <xdr:to>
      <xdr:col>71</xdr:col>
      <xdr:colOff>177800</xdr:colOff>
      <xdr:row>78</xdr:row>
      <xdr:rowOff>138348</xdr:rowOff>
    </xdr:to>
    <xdr:cxnSp macro="">
      <xdr:nvCxnSpPr>
        <xdr:cNvPr id="655" name="直線コネクタ 654"/>
        <xdr:cNvCxnSpPr/>
      </xdr:nvCxnSpPr>
      <xdr:spPr>
        <a:xfrm flipV="1">
          <a:off x="12814300" y="13479538"/>
          <a:ext cx="889000" cy="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6" name="フローチャート: 判断 655"/>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170997</xdr:rowOff>
    </xdr:from>
    <xdr:ext cx="469744" cy="259045"/>
    <xdr:sp macro="" textlink="">
      <xdr:nvSpPr>
        <xdr:cNvPr id="657" name="テキスト ボックス 656"/>
        <xdr:cNvSpPr txBox="1"/>
      </xdr:nvSpPr>
      <xdr:spPr>
        <a:xfrm>
          <a:off x="13468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8" name="フローチャート: 判断 657"/>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9" name="テキスト ボックス 658"/>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19386</xdr:rowOff>
    </xdr:from>
    <xdr:to>
      <xdr:col>85</xdr:col>
      <xdr:colOff>177800</xdr:colOff>
      <xdr:row>71</xdr:row>
      <xdr:rowOff>120986</xdr:rowOff>
    </xdr:to>
    <xdr:sp macro="" textlink="">
      <xdr:nvSpPr>
        <xdr:cNvPr id="665" name="楕円 664"/>
        <xdr:cNvSpPr/>
      </xdr:nvSpPr>
      <xdr:spPr>
        <a:xfrm>
          <a:off x="16268700" y="121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143863</xdr:rowOff>
    </xdr:from>
    <xdr:ext cx="534377" cy="259045"/>
    <xdr:sp macro="" textlink="">
      <xdr:nvSpPr>
        <xdr:cNvPr id="666" name="災害復旧費該当値テキスト"/>
        <xdr:cNvSpPr txBox="1"/>
      </xdr:nvSpPr>
      <xdr:spPr>
        <a:xfrm>
          <a:off x="16370300" y="12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127476</xdr:rowOff>
    </xdr:from>
    <xdr:to>
      <xdr:col>81</xdr:col>
      <xdr:colOff>101600</xdr:colOff>
      <xdr:row>75</xdr:row>
      <xdr:rowOff>57626</xdr:rowOff>
    </xdr:to>
    <xdr:sp macro="" textlink="">
      <xdr:nvSpPr>
        <xdr:cNvPr id="667" name="楕円 666"/>
        <xdr:cNvSpPr/>
      </xdr:nvSpPr>
      <xdr:spPr>
        <a:xfrm>
          <a:off x="15430500" y="128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74153</xdr:rowOff>
    </xdr:from>
    <xdr:ext cx="534377" cy="259045"/>
    <xdr:sp macro="" textlink="">
      <xdr:nvSpPr>
        <xdr:cNvPr id="668" name="テキスト ボックス 667"/>
        <xdr:cNvSpPr txBox="1"/>
      </xdr:nvSpPr>
      <xdr:spPr>
        <a:xfrm>
          <a:off x="15214111" y="125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33750</xdr:rowOff>
    </xdr:from>
    <xdr:to>
      <xdr:col>76</xdr:col>
      <xdr:colOff>165100</xdr:colOff>
      <xdr:row>78</xdr:row>
      <xdr:rowOff>135350</xdr:rowOff>
    </xdr:to>
    <xdr:sp macro="" textlink="">
      <xdr:nvSpPr>
        <xdr:cNvPr id="669" name="楕円 668"/>
        <xdr:cNvSpPr/>
      </xdr:nvSpPr>
      <xdr:spPr>
        <a:xfrm>
          <a:off x="14541500" y="134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151877</xdr:rowOff>
    </xdr:from>
    <xdr:ext cx="469744" cy="259045"/>
    <xdr:sp macro="" textlink="">
      <xdr:nvSpPr>
        <xdr:cNvPr id="670" name="テキスト ボックス 669"/>
        <xdr:cNvSpPr txBox="1"/>
      </xdr:nvSpPr>
      <xdr:spPr>
        <a:xfrm>
          <a:off x="14357428" y="131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55638</xdr:rowOff>
    </xdr:from>
    <xdr:to>
      <xdr:col>72</xdr:col>
      <xdr:colOff>38100</xdr:colOff>
      <xdr:row>78</xdr:row>
      <xdr:rowOff>157238</xdr:rowOff>
    </xdr:to>
    <xdr:sp macro="" textlink="">
      <xdr:nvSpPr>
        <xdr:cNvPr id="671" name="楕円 670"/>
        <xdr:cNvSpPr/>
      </xdr:nvSpPr>
      <xdr:spPr>
        <a:xfrm>
          <a:off x="13652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2315</xdr:rowOff>
    </xdr:from>
    <xdr:ext cx="469744" cy="259045"/>
    <xdr:sp macro="" textlink="">
      <xdr:nvSpPr>
        <xdr:cNvPr id="672" name="テキスト ボックス 671"/>
        <xdr:cNvSpPr txBox="1"/>
      </xdr:nvSpPr>
      <xdr:spPr>
        <a:xfrm>
          <a:off x="13468428" y="1320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87548</xdr:rowOff>
    </xdr:from>
    <xdr:to>
      <xdr:col>67</xdr:col>
      <xdr:colOff>101600</xdr:colOff>
      <xdr:row>79</xdr:row>
      <xdr:rowOff>17698</xdr:rowOff>
    </xdr:to>
    <xdr:sp macro="" textlink="">
      <xdr:nvSpPr>
        <xdr:cNvPr id="673" name="楕円 672"/>
        <xdr:cNvSpPr/>
      </xdr:nvSpPr>
      <xdr:spPr>
        <a:xfrm>
          <a:off x="12763500" y="134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34225</xdr:rowOff>
    </xdr:from>
    <xdr:ext cx="469744" cy="259045"/>
    <xdr:sp macro="" textlink="">
      <xdr:nvSpPr>
        <xdr:cNvPr id="674" name="テキスト ボックス 673"/>
        <xdr:cNvSpPr txBox="1"/>
      </xdr:nvSpPr>
      <xdr:spPr>
        <a:xfrm>
          <a:off x="12579428" y="1323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8" name="直線コネクタ 697"/>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9"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700" name="直線コネクタ 699"/>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701"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2" name="直線コネクタ 701"/>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32959</xdr:rowOff>
    </xdr:from>
    <xdr:to>
      <xdr:col>85</xdr:col>
      <xdr:colOff>127000</xdr:colOff>
      <xdr:row>96</xdr:row>
      <xdr:rowOff>39557</xdr:rowOff>
    </xdr:to>
    <xdr:cxnSp macro="">
      <xdr:nvCxnSpPr>
        <xdr:cNvPr id="703" name="直線コネクタ 702"/>
        <xdr:cNvCxnSpPr/>
      </xdr:nvCxnSpPr>
      <xdr:spPr>
        <a:xfrm>
          <a:off x="15481300" y="16492159"/>
          <a:ext cx="8382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4"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5" name="フローチャート: 判断 704"/>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32959</xdr:rowOff>
    </xdr:from>
    <xdr:to>
      <xdr:col>81</xdr:col>
      <xdr:colOff>50800</xdr:colOff>
      <xdr:row>96</xdr:row>
      <xdr:rowOff>49129</xdr:rowOff>
    </xdr:to>
    <xdr:cxnSp macro="">
      <xdr:nvCxnSpPr>
        <xdr:cNvPr id="706" name="直線コネクタ 705"/>
        <xdr:cNvCxnSpPr/>
      </xdr:nvCxnSpPr>
      <xdr:spPr>
        <a:xfrm flipV="1">
          <a:off x="14592300" y="16492159"/>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7" name="フローチャート: 判断 706"/>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8" name="テキスト ボックス 707"/>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49129</xdr:rowOff>
    </xdr:from>
    <xdr:to>
      <xdr:col>76</xdr:col>
      <xdr:colOff>114300</xdr:colOff>
      <xdr:row>96</xdr:row>
      <xdr:rowOff>63378</xdr:rowOff>
    </xdr:to>
    <xdr:cxnSp macro="">
      <xdr:nvCxnSpPr>
        <xdr:cNvPr id="709" name="直線コネクタ 708"/>
        <xdr:cNvCxnSpPr/>
      </xdr:nvCxnSpPr>
      <xdr:spPr>
        <a:xfrm flipV="1">
          <a:off x="13703300" y="16508329"/>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10" name="フローチャート: 判断 709"/>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11" name="テキスト ボックス 710"/>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48154</xdr:rowOff>
    </xdr:from>
    <xdr:to>
      <xdr:col>71</xdr:col>
      <xdr:colOff>177800</xdr:colOff>
      <xdr:row>96</xdr:row>
      <xdr:rowOff>63378</xdr:rowOff>
    </xdr:to>
    <xdr:cxnSp macro="">
      <xdr:nvCxnSpPr>
        <xdr:cNvPr id="712" name="直線コネクタ 711"/>
        <xdr:cNvCxnSpPr/>
      </xdr:nvCxnSpPr>
      <xdr:spPr>
        <a:xfrm>
          <a:off x="12814300" y="16507354"/>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3" name="フローチャート: 判断 712"/>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4" name="テキスト ボックス 713"/>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5" name="フローチャート: 判断 714"/>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6" name="テキスト ボックス 715"/>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160207</xdr:rowOff>
    </xdr:from>
    <xdr:to>
      <xdr:col>85</xdr:col>
      <xdr:colOff>177800</xdr:colOff>
      <xdr:row>96</xdr:row>
      <xdr:rowOff>90357</xdr:rowOff>
    </xdr:to>
    <xdr:sp macro="" textlink="">
      <xdr:nvSpPr>
        <xdr:cNvPr id="722" name="楕円 721"/>
        <xdr:cNvSpPr/>
      </xdr:nvSpPr>
      <xdr:spPr>
        <a:xfrm>
          <a:off x="16268700" y="164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11634</xdr:rowOff>
    </xdr:from>
    <xdr:ext cx="534377" cy="259045"/>
    <xdr:sp macro="" textlink="">
      <xdr:nvSpPr>
        <xdr:cNvPr id="723" name="公債費該当値テキスト"/>
        <xdr:cNvSpPr txBox="1"/>
      </xdr:nvSpPr>
      <xdr:spPr>
        <a:xfrm>
          <a:off x="16370300" y="1629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153609</xdr:rowOff>
    </xdr:from>
    <xdr:to>
      <xdr:col>81</xdr:col>
      <xdr:colOff>101600</xdr:colOff>
      <xdr:row>96</xdr:row>
      <xdr:rowOff>83759</xdr:rowOff>
    </xdr:to>
    <xdr:sp macro="" textlink="">
      <xdr:nvSpPr>
        <xdr:cNvPr id="724" name="楕円 723"/>
        <xdr:cNvSpPr/>
      </xdr:nvSpPr>
      <xdr:spPr>
        <a:xfrm>
          <a:off x="15430500" y="1644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100286</xdr:rowOff>
    </xdr:from>
    <xdr:ext cx="534377" cy="259045"/>
    <xdr:sp macro="" textlink="">
      <xdr:nvSpPr>
        <xdr:cNvPr id="725" name="テキスト ボックス 724"/>
        <xdr:cNvSpPr txBox="1"/>
      </xdr:nvSpPr>
      <xdr:spPr>
        <a:xfrm>
          <a:off x="15214111" y="162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169779</xdr:rowOff>
    </xdr:from>
    <xdr:to>
      <xdr:col>76</xdr:col>
      <xdr:colOff>165100</xdr:colOff>
      <xdr:row>96</xdr:row>
      <xdr:rowOff>99929</xdr:rowOff>
    </xdr:to>
    <xdr:sp macro="" textlink="">
      <xdr:nvSpPr>
        <xdr:cNvPr id="726" name="楕円 725"/>
        <xdr:cNvSpPr/>
      </xdr:nvSpPr>
      <xdr:spPr>
        <a:xfrm>
          <a:off x="14541500" y="164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116456</xdr:rowOff>
    </xdr:from>
    <xdr:ext cx="534377" cy="259045"/>
    <xdr:sp macro="" textlink="">
      <xdr:nvSpPr>
        <xdr:cNvPr id="727" name="テキスト ボックス 726"/>
        <xdr:cNvSpPr txBox="1"/>
      </xdr:nvSpPr>
      <xdr:spPr>
        <a:xfrm>
          <a:off x="14325111" y="162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12578</xdr:rowOff>
    </xdr:from>
    <xdr:to>
      <xdr:col>72</xdr:col>
      <xdr:colOff>38100</xdr:colOff>
      <xdr:row>96</xdr:row>
      <xdr:rowOff>114178</xdr:rowOff>
    </xdr:to>
    <xdr:sp macro="" textlink="">
      <xdr:nvSpPr>
        <xdr:cNvPr id="728" name="楕円 727"/>
        <xdr:cNvSpPr/>
      </xdr:nvSpPr>
      <xdr:spPr>
        <a:xfrm>
          <a:off x="13652500" y="164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130705</xdr:rowOff>
    </xdr:from>
    <xdr:ext cx="534377" cy="259045"/>
    <xdr:sp macro="" textlink="">
      <xdr:nvSpPr>
        <xdr:cNvPr id="729" name="テキスト ボックス 728"/>
        <xdr:cNvSpPr txBox="1"/>
      </xdr:nvSpPr>
      <xdr:spPr>
        <a:xfrm>
          <a:off x="13436111" y="162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168804</xdr:rowOff>
    </xdr:from>
    <xdr:to>
      <xdr:col>67</xdr:col>
      <xdr:colOff>101600</xdr:colOff>
      <xdr:row>96</xdr:row>
      <xdr:rowOff>98954</xdr:rowOff>
    </xdr:to>
    <xdr:sp macro="" textlink="">
      <xdr:nvSpPr>
        <xdr:cNvPr id="730" name="楕円 729"/>
        <xdr:cNvSpPr/>
      </xdr:nvSpPr>
      <xdr:spPr>
        <a:xfrm>
          <a:off x="12763500" y="164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115481</xdr:rowOff>
    </xdr:from>
    <xdr:ext cx="534377" cy="259045"/>
    <xdr:sp macro="" textlink="">
      <xdr:nvSpPr>
        <xdr:cNvPr id="731" name="テキスト ボックス 730"/>
        <xdr:cNvSpPr txBox="1"/>
      </xdr:nvSpPr>
      <xdr:spPr>
        <a:xfrm>
          <a:off x="12547111" y="162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1" name="テキスト ボックス 75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5" name="直線コネクタ 754"/>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6"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8"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9" name="直線コネクタ 758"/>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73406</xdr:rowOff>
    </xdr:from>
    <xdr:to>
      <xdr:col>116</xdr:col>
      <xdr:colOff>63500</xdr:colOff>
      <xdr:row>39</xdr:row>
      <xdr:rowOff>44450</xdr:rowOff>
    </xdr:to>
    <xdr:cxnSp macro="">
      <xdr:nvCxnSpPr>
        <xdr:cNvPr id="760" name="直線コネクタ 759"/>
        <xdr:cNvCxnSpPr/>
      </xdr:nvCxnSpPr>
      <xdr:spPr>
        <a:xfrm flipV="1">
          <a:off x="21323300" y="6245606"/>
          <a:ext cx="838200" cy="48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93997</xdr:rowOff>
    </xdr:from>
    <xdr:ext cx="378565" cy="259045"/>
    <xdr:sp macro="" textlink="">
      <xdr:nvSpPr>
        <xdr:cNvPr id="761" name="諸支出金平均値テキスト"/>
        <xdr:cNvSpPr txBox="1"/>
      </xdr:nvSpPr>
      <xdr:spPr>
        <a:xfrm>
          <a:off x="22212300" y="6609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2" name="フローチャート: 判断 761"/>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10922</xdr:rowOff>
    </xdr:from>
    <xdr:to>
      <xdr:col>111</xdr:col>
      <xdr:colOff>177800</xdr:colOff>
      <xdr:row>39</xdr:row>
      <xdr:rowOff>44450</xdr:rowOff>
    </xdr:to>
    <xdr:cxnSp macro="">
      <xdr:nvCxnSpPr>
        <xdr:cNvPr id="763" name="直線コネクタ 762"/>
        <xdr:cNvCxnSpPr/>
      </xdr:nvCxnSpPr>
      <xdr:spPr>
        <a:xfrm>
          <a:off x="20434300" y="669747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4" name="フローチャート: 判断 763"/>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5" name="テキスト ボックス 764"/>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10922</xdr:rowOff>
    </xdr:from>
    <xdr:to>
      <xdr:col>107</xdr:col>
      <xdr:colOff>50800</xdr:colOff>
      <xdr:row>39</xdr:row>
      <xdr:rowOff>44450</xdr:rowOff>
    </xdr:to>
    <xdr:cxnSp macro="">
      <xdr:nvCxnSpPr>
        <xdr:cNvPr id="766" name="直線コネクタ 765"/>
        <xdr:cNvCxnSpPr/>
      </xdr:nvCxnSpPr>
      <xdr:spPr>
        <a:xfrm flipV="1">
          <a:off x="19545300" y="669747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7" name="フローチャート: 判断 766"/>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64660</xdr:rowOff>
    </xdr:from>
    <xdr:ext cx="313932" cy="259045"/>
    <xdr:sp macro="" textlink="">
      <xdr:nvSpPr>
        <xdr:cNvPr id="768" name="テキスト ボックス 767"/>
        <xdr:cNvSpPr txBox="1"/>
      </xdr:nvSpPr>
      <xdr:spPr>
        <a:xfrm>
          <a:off x="20277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93599</xdr:rowOff>
    </xdr:from>
    <xdr:to>
      <xdr:col>102</xdr:col>
      <xdr:colOff>114300</xdr:colOff>
      <xdr:row>39</xdr:row>
      <xdr:rowOff>44450</xdr:rowOff>
    </xdr:to>
    <xdr:cxnSp macro="">
      <xdr:nvCxnSpPr>
        <xdr:cNvPr id="769" name="直線コネクタ 768"/>
        <xdr:cNvCxnSpPr/>
      </xdr:nvCxnSpPr>
      <xdr:spPr>
        <a:xfrm>
          <a:off x="18656300" y="6608699"/>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70" name="フローチャート: 判断 769"/>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71" name="テキスト ボックス 770"/>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2" name="フローチャート: 判断 771"/>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136288</xdr:rowOff>
    </xdr:from>
    <xdr:ext cx="378565" cy="259045"/>
    <xdr:sp macro="" textlink="">
      <xdr:nvSpPr>
        <xdr:cNvPr id="773" name="テキスト ボックス 772"/>
        <xdr:cNvSpPr txBox="1"/>
      </xdr:nvSpPr>
      <xdr:spPr>
        <a:xfrm>
          <a:off x="18467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22606</xdr:rowOff>
    </xdr:from>
    <xdr:to>
      <xdr:col>116</xdr:col>
      <xdr:colOff>114300</xdr:colOff>
      <xdr:row>36</xdr:row>
      <xdr:rowOff>124206</xdr:rowOff>
    </xdr:to>
    <xdr:sp macro="" textlink="">
      <xdr:nvSpPr>
        <xdr:cNvPr id="779" name="楕円 778"/>
        <xdr:cNvSpPr/>
      </xdr:nvSpPr>
      <xdr:spPr>
        <a:xfrm>
          <a:off x="221107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45483</xdr:rowOff>
    </xdr:from>
    <xdr:ext cx="469744" cy="259045"/>
    <xdr:sp macro="" textlink="">
      <xdr:nvSpPr>
        <xdr:cNvPr id="780" name="諸支出金該当値テキスト"/>
        <xdr:cNvSpPr txBox="1"/>
      </xdr:nvSpPr>
      <xdr:spPr>
        <a:xfrm>
          <a:off x="22212300"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131572</xdr:rowOff>
    </xdr:from>
    <xdr:to>
      <xdr:col>107</xdr:col>
      <xdr:colOff>101600</xdr:colOff>
      <xdr:row>39</xdr:row>
      <xdr:rowOff>61722</xdr:rowOff>
    </xdr:to>
    <xdr:sp macro="" textlink="">
      <xdr:nvSpPr>
        <xdr:cNvPr id="783" name="楕円 782"/>
        <xdr:cNvSpPr/>
      </xdr:nvSpPr>
      <xdr:spPr>
        <a:xfrm>
          <a:off x="20383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84" name="テキスト ボックス 783"/>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42799</xdr:rowOff>
    </xdr:from>
    <xdr:to>
      <xdr:col>98</xdr:col>
      <xdr:colOff>38100</xdr:colOff>
      <xdr:row>38</xdr:row>
      <xdr:rowOff>144399</xdr:rowOff>
    </xdr:to>
    <xdr:sp macro="" textlink="">
      <xdr:nvSpPr>
        <xdr:cNvPr id="787" name="楕円 786"/>
        <xdr:cNvSpPr/>
      </xdr:nvSpPr>
      <xdr:spPr>
        <a:xfrm>
          <a:off x="18605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160926</xdr:rowOff>
    </xdr:from>
    <xdr:ext cx="378565" cy="259045"/>
    <xdr:sp macro="" textlink="">
      <xdr:nvSpPr>
        <xdr:cNvPr id="788" name="テキスト ボックス 787"/>
        <xdr:cNvSpPr txBox="1"/>
      </xdr:nvSpPr>
      <xdr:spPr>
        <a:xfrm>
          <a:off x="18467017" y="633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4" name="フローチャート: 判断 82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7" name="フローチャート: 判断 826"/>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8" name="テキスト ボックス 827"/>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9" name="フローチャート: 判断 828"/>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30" name="テキスト ボックス 829"/>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1" name="テキスト ボックス 84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5" name="テキスト ボックス 84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議会費については、当市の昨年度と比べると</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円減となったものの類似団体平均と比較すると例年高い水準で推移しており平成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年度決算から類似団体内順位が一位となっている。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住民一人当たりのコストが増加した主なものは総務費、教育費、災害復旧費である。総務費のコスト増の主な要因は、特別定額給付金支給事業や学校跡地跡施設対策事業による増であり、昨年度と比較すると</a:t>
          </a:r>
          <a:r>
            <a:rPr kumimoji="1" lang="en-US" altLang="ja-JP" sz="1300">
              <a:latin typeface="ＭＳ Ｐゴシック" panose="020B0600070205080204" pitchFamily="50" charset="-128"/>
              <a:ea typeface="ＭＳ Ｐゴシック" panose="020B0600070205080204" pitchFamily="50" charset="-128"/>
            </a:rPr>
            <a:t>106,065</a:t>
          </a:r>
          <a:r>
            <a:rPr kumimoji="1" lang="ja-JP" altLang="en-US" sz="1300">
              <a:latin typeface="ＭＳ Ｐゴシック" panose="020B0600070205080204" pitchFamily="50" charset="-128"/>
              <a:ea typeface="ＭＳ Ｐゴシック" panose="020B0600070205080204" pitchFamily="50" charset="-128"/>
            </a:rPr>
            <a:t>円増加している。教育費は、</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国民スポーツ大会に向けた弓道場整備や義務教育学校プールの更新、図書館指定管理業務委託が新たに増加したことにより、昨年度と比較して</a:t>
          </a:r>
          <a:r>
            <a:rPr kumimoji="1" lang="en-US" altLang="ja-JP" sz="1300">
              <a:latin typeface="ＭＳ Ｐゴシック" panose="020B0600070205080204" pitchFamily="50" charset="-128"/>
              <a:ea typeface="ＭＳ Ｐゴシック" panose="020B0600070205080204" pitchFamily="50" charset="-128"/>
            </a:rPr>
            <a:t>27,006</a:t>
          </a:r>
          <a:r>
            <a:rPr kumimoji="1" lang="ja-JP" altLang="en-US" sz="1300">
              <a:latin typeface="ＭＳ Ｐゴシック" panose="020B0600070205080204" pitchFamily="50" charset="-128"/>
              <a:ea typeface="ＭＳ Ｐゴシック" panose="020B0600070205080204" pitchFamily="50" charset="-128"/>
            </a:rPr>
            <a:t>円増加している。災害復旧費については、令和元年度に発生した激甚災害の繰越分災害復旧費により大幅に増加しており昨年度と比較すると</a:t>
          </a:r>
          <a:r>
            <a:rPr kumimoji="1" lang="en-US" altLang="ja-JP" sz="1300">
              <a:latin typeface="ＭＳ Ｐゴシック" panose="020B0600070205080204" pitchFamily="50" charset="-128"/>
              <a:ea typeface="ＭＳ Ｐゴシック" panose="020B0600070205080204" pitchFamily="50" charset="-128"/>
            </a:rPr>
            <a:t>32,674</a:t>
          </a:r>
          <a:r>
            <a:rPr kumimoji="1" lang="ja-JP" altLang="en-US" sz="1300">
              <a:latin typeface="ＭＳ Ｐゴシック" panose="020B0600070205080204" pitchFamily="50" charset="-128"/>
              <a:ea typeface="ＭＳ Ｐゴシック" panose="020B0600070205080204" pitchFamily="50" charset="-128"/>
            </a:rPr>
            <a:t>円増加となった。類似団体内順位は一位となった。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また、住民一人当たりコストが減少した主なものは衛生費であり、当市の昨年度と比べると</a:t>
          </a:r>
          <a:r>
            <a:rPr kumimoji="1" lang="en-US" altLang="ja-JP" sz="1300">
              <a:latin typeface="ＭＳ Ｐゴシック" panose="020B0600070205080204" pitchFamily="50" charset="-128"/>
              <a:ea typeface="ＭＳ Ｐゴシック" panose="020B0600070205080204" pitchFamily="50" charset="-128"/>
            </a:rPr>
            <a:t>49,579</a:t>
          </a:r>
          <a:r>
            <a:rPr kumimoji="1" lang="ja-JP" altLang="en-US" sz="1300">
              <a:latin typeface="ＭＳ Ｐゴシック" panose="020B0600070205080204" pitchFamily="50" charset="-128"/>
              <a:ea typeface="ＭＳ Ｐゴシック" panose="020B0600070205080204" pitchFamily="50" charset="-128"/>
            </a:rPr>
            <a:t>円減少しており類似団体平均と同程度となった。主に、ごみ処理施設建設負担金の皆減とごみ処理関連費用の減が要因となった。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a:t>
          </a:r>
          <a:endParaRPr lang="ja-JP" altLang="en-US" sz="1100" b="0" i="0" u="none" strike="noStrike" baseline="0" smtClean="0">
            <a:solidFill>
              <a:schemeClr val="dk1"/>
            </a:solidFill>
            <a:latin typeface="+mn-lt"/>
            <a:ea typeface="+mn-ea"/>
            <a:cs typeface="+mn-cs"/>
          </a:endParaRPr>
        </a:p>
        <a:p>
          <a:r>
            <a:rPr kumimoji="1" lang="ja-JP" altLang="en-US" sz="1400">
              <a:latin typeface="ＭＳ ゴシック" pitchFamily="49" charset="-128"/>
              <a:ea typeface="ＭＳ ゴシック" pitchFamily="49" charset="-128"/>
            </a:rPr>
            <a:t>令和元年度に発生した激甚災害の繰越分などの臨時財政需要があったため、前年度と比較し、実質収支額が約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億円の減、標準財政規模に占める割合では</a:t>
          </a:r>
          <a:r>
            <a:rPr kumimoji="1" lang="en-US" altLang="ja-JP" sz="1400">
              <a:latin typeface="ＭＳ ゴシック" pitchFamily="49" charset="-128"/>
              <a:ea typeface="ＭＳ ゴシック" pitchFamily="49" charset="-128"/>
            </a:rPr>
            <a:t>4.73</a:t>
          </a:r>
          <a:r>
            <a:rPr kumimoji="1" lang="ja-JP" altLang="en-US" sz="1400">
              <a:latin typeface="ＭＳ ゴシック" pitchFamily="49" charset="-128"/>
              <a:ea typeface="ＭＳ ゴシック" pitchFamily="49" charset="-128"/>
            </a:rPr>
            <a:t>ポイント減となっており、実質単年度収支は標準財政規模に占める割合は</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３０年度の広域化に向けて、平成２７年度より国民健康保険事業特別会計の赤字解消のために一般会計より臨時の繰出しを行ったことにより、平成２９年度以降は国民健康保険事業特別会計の赤字は解消され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他の会計については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、昨年度公共下水道事業特別会計と農業集落排水事業特別会計で赤字となったが今年度は翌年へ繰り越す補助事業がなかったため解消された。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引き続き健全な財政運営に努める。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年度は土地区画整理事業の償還完了分が大きかったことにより、償還金は元金</a:t>
          </a:r>
          <a:r>
            <a:rPr kumimoji="1" lang="en-US" altLang="ja-JP" sz="1400">
              <a:latin typeface="ＭＳ ゴシック" pitchFamily="49" charset="-128"/>
              <a:ea typeface="ＭＳ ゴシック" pitchFamily="49" charset="-128"/>
            </a:rPr>
            <a:t>23,135</a:t>
          </a:r>
          <a:r>
            <a:rPr kumimoji="1" lang="ja-JP" altLang="en-US" sz="1400">
              <a:latin typeface="ＭＳ ゴシック" pitchFamily="49" charset="-128"/>
              <a:ea typeface="ＭＳ ゴシック" pitchFamily="49" charset="-128"/>
            </a:rPr>
            <a:t>千円減、利子が</a:t>
          </a:r>
          <a:r>
            <a:rPr kumimoji="1" lang="en-US" altLang="ja-JP" sz="1400">
              <a:latin typeface="ＭＳ ゴシック" pitchFamily="49" charset="-128"/>
              <a:ea typeface="ＭＳ ゴシック" pitchFamily="49" charset="-128"/>
            </a:rPr>
            <a:t>14,394</a:t>
          </a:r>
          <a:r>
            <a:rPr kumimoji="1" lang="ja-JP" altLang="en-US" sz="1400">
              <a:latin typeface="ＭＳ ゴシック" pitchFamily="49" charset="-128"/>
              <a:ea typeface="ＭＳ ゴシック" pitchFamily="49" charset="-128"/>
            </a:rPr>
            <a:t>千円の減で合計</a:t>
          </a:r>
          <a:r>
            <a:rPr kumimoji="1" lang="en-US" altLang="ja-JP" sz="1400">
              <a:latin typeface="ＭＳ ゴシック" pitchFamily="49" charset="-128"/>
              <a:ea typeface="ＭＳ ゴシック" pitchFamily="49" charset="-128"/>
            </a:rPr>
            <a:t>37,532</a:t>
          </a:r>
          <a:r>
            <a:rPr kumimoji="1" lang="ja-JP" altLang="en-US" sz="1400">
              <a:latin typeface="ＭＳ ゴシック" pitchFamily="49" charset="-128"/>
              <a:ea typeface="ＭＳ ゴシック" pitchFamily="49" charset="-128"/>
            </a:rPr>
            <a:t>千円の減額となった。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型事業（学校跡地跡施設整備、温泉保養宿泊施設整備、ごみ処理施設整備、弓道場整備等）に係る償還が数年でピークを迎えることにより実質公債費比率の上昇も予想され、さらに、今後公民館建設や新公立病院整備等の大型事業も予定していることから補助制度や基金を効率的に活用し過度に地方債に依存することがない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昨年度に引き続き算定なしとなった。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将来負担額については年々増加しており、充当可能財源等も増加となった。その結果、前年度と比較すると将来負担比率の分子は</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年度の充当可能財源として、財政調整基金についてはほぼ増減なし、減債基金</a:t>
          </a:r>
          <a:r>
            <a:rPr kumimoji="1" lang="en-US" altLang="ja-JP" sz="1400">
              <a:latin typeface="ＭＳ ゴシック" pitchFamily="49" charset="-128"/>
              <a:ea typeface="ＭＳ ゴシック" pitchFamily="49" charset="-128"/>
            </a:rPr>
            <a:t>192,577</a:t>
          </a:r>
          <a:r>
            <a:rPr kumimoji="1" lang="ja-JP" altLang="en-US" sz="1400">
              <a:latin typeface="ＭＳ ゴシック" pitchFamily="49" charset="-128"/>
              <a:ea typeface="ＭＳ ゴシック" pitchFamily="49" charset="-128"/>
            </a:rPr>
            <a:t>千円減、退職基金</a:t>
          </a:r>
          <a:r>
            <a:rPr kumimoji="1" lang="en-US" altLang="ja-JP" sz="1400">
              <a:latin typeface="ＭＳ ゴシック" pitchFamily="49" charset="-128"/>
              <a:ea typeface="ＭＳ ゴシック" pitchFamily="49" charset="-128"/>
            </a:rPr>
            <a:t>39,584</a:t>
          </a:r>
          <a:r>
            <a:rPr kumimoji="1" lang="ja-JP" altLang="en-US" sz="1400">
              <a:latin typeface="ＭＳ ゴシック" pitchFamily="49" charset="-128"/>
              <a:ea typeface="ＭＳ ゴシック" pitchFamily="49" charset="-128"/>
            </a:rPr>
            <a:t>千円減となっている。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充当可能財源の多くは、鉱害復旧施設基金に代表される特定目的基金であるため、引き続き新規発行地方債の抑制を図り、将来世代への負担を先送りすることがないよう努める。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佐賀県多久市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により歳出決算総額は昨年度より増加したが、補助事業が多かったことや歳出の精査による削減額増により、財政調整基金は同額を維持、減債基金、退職基金は取崩しを行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既に実施している大型事業（学校跡地跡施設整備、温泉保養宿泊施設整備、ごみ処理施設整備等）に係る償還が数年でピークを迎えることから財政調整基金や減債基金の取崩しも予想されるため、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・鉱害復旧施設基金：臨時石炭鉱害復旧法（昭和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号）に基づき設置された多久市鉱害復旧施設の適正な運用及び管理に関する資金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・福祉振興基金：当市内の団体又は個人が行う福祉振興事業活動を助長し、市民福祉の振興及び高齢者保健福祉の増進を図る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・ふるさと振興基金：令和元年度からふるさと応援寄附の実績が伸びていることにより積立額が増加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・鉱害復旧施設基金：鉱害復旧施設の適正な運用及び管理費用を基金利子額が上回ったことによる差額分の増額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・環境衛生施設建設基金：旧ごみ処理施設の除却費用として必要額を取崩す予定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普通交付税、地方消費税交付金の増による歳入総額の増、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補助事業が多かったことや歳出の精査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による単独費の削減等の要因で昨年度と同額を維持した。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近年続く災害への備えや人口減少による市税の減等のため、余剰金についてはできる限りで積み立てることとしている。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地方債償還のために取崩したことによる減少。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今後も償還金が増加傾向にあるため、基金残高は減少すると予想される。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18,721
18,523
96.96
16,804,419
16,255,360
112,375
5,985,934
14,443,203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有形固定資産減価償却率は類似団体の平均より高い水準にあるが、今後策定予定の個別施設計画に基づき適切な施設の維持管理を行っていく予定である。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7" name="直線コネクタ 7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9" name="直線コネクタ 7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8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3" name="フローチャート: 判断 8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4" name="フローチャート: 判断 8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フローチャート: 判断 8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6" name="フローチャート: 判断 8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7" name="フローチャート: 判断 8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93" name="楕円 92"/>
        <xdr:cNvSpPr/>
      </xdr:nvSpPr>
      <xdr:spPr>
        <a:xfrm>
          <a:off x="47117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141985</xdr:rowOff>
    </xdr:from>
    <xdr:ext cx="405111" cy="259045"/>
    <xdr:sp macro="" textlink="">
      <xdr:nvSpPr>
        <xdr:cNvPr id="94" name="有形固定資産減価償却率該当値テキスト"/>
        <xdr:cNvSpPr txBox="1"/>
      </xdr:nvSpPr>
      <xdr:spPr>
        <a:xfrm>
          <a:off x="4813300" y="622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95" name="楕円 94"/>
        <xdr:cNvSpPr/>
      </xdr:nvSpPr>
      <xdr:spPr>
        <a:xfrm>
          <a:off x="4000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171178</xdr:rowOff>
    </xdr:from>
    <xdr:to>
      <xdr:col>23</xdr:col>
      <xdr:colOff>85725</xdr:colOff>
      <xdr:row>32</xdr:row>
      <xdr:rowOff>42908</xdr:rowOff>
    </xdr:to>
    <xdr:cxnSp macro="">
      <xdr:nvCxnSpPr>
        <xdr:cNvPr id="96" name="直線コネクタ 95"/>
        <xdr:cNvCxnSpPr/>
      </xdr:nvCxnSpPr>
      <xdr:spPr>
        <a:xfrm>
          <a:off x="4051300" y="625765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61776</xdr:rowOff>
    </xdr:from>
    <xdr:to>
      <xdr:col>15</xdr:col>
      <xdr:colOff>187325</xdr:colOff>
      <xdr:row>31</xdr:row>
      <xdr:rowOff>163376</xdr:rowOff>
    </xdr:to>
    <xdr:sp macro="" textlink="">
      <xdr:nvSpPr>
        <xdr:cNvPr id="97" name="楕円 96"/>
        <xdr:cNvSpPr/>
      </xdr:nvSpPr>
      <xdr:spPr>
        <a:xfrm>
          <a:off x="3238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112576</xdr:rowOff>
    </xdr:from>
    <xdr:to>
      <xdr:col>19</xdr:col>
      <xdr:colOff>136525</xdr:colOff>
      <xdr:row>31</xdr:row>
      <xdr:rowOff>171178</xdr:rowOff>
    </xdr:to>
    <xdr:cxnSp macro="">
      <xdr:nvCxnSpPr>
        <xdr:cNvPr id="98" name="直線コネクタ 97"/>
        <xdr:cNvCxnSpPr/>
      </xdr:nvCxnSpPr>
      <xdr:spPr>
        <a:xfrm>
          <a:off x="3289300" y="6199051"/>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99" name="楕円 98"/>
        <xdr:cNvSpPr/>
      </xdr:nvSpPr>
      <xdr:spPr>
        <a:xfrm>
          <a:off x="2476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112576</xdr:rowOff>
    </xdr:from>
    <xdr:to>
      <xdr:col>15</xdr:col>
      <xdr:colOff>136525</xdr:colOff>
      <xdr:row>31</xdr:row>
      <xdr:rowOff>115661</xdr:rowOff>
    </xdr:to>
    <xdr:cxnSp macro="">
      <xdr:nvCxnSpPr>
        <xdr:cNvPr id="100" name="直線コネクタ 99"/>
        <xdr:cNvCxnSpPr/>
      </xdr:nvCxnSpPr>
      <xdr:spPr>
        <a:xfrm flipV="1">
          <a:off x="2527300" y="619905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6259</xdr:rowOff>
    </xdr:from>
    <xdr:to>
      <xdr:col>7</xdr:col>
      <xdr:colOff>187325</xdr:colOff>
      <xdr:row>31</xdr:row>
      <xdr:rowOff>107859</xdr:rowOff>
    </xdr:to>
    <xdr:sp macro="" textlink="">
      <xdr:nvSpPr>
        <xdr:cNvPr id="101" name="楕円 100"/>
        <xdr:cNvSpPr/>
      </xdr:nvSpPr>
      <xdr:spPr>
        <a:xfrm>
          <a:off x="1714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57059</xdr:rowOff>
    </xdr:from>
    <xdr:to>
      <xdr:col>11</xdr:col>
      <xdr:colOff>136525</xdr:colOff>
      <xdr:row>31</xdr:row>
      <xdr:rowOff>115661</xdr:rowOff>
    </xdr:to>
    <xdr:cxnSp macro="">
      <xdr:nvCxnSpPr>
        <xdr:cNvPr id="102" name="直線コネクタ 101"/>
        <xdr:cNvCxnSpPr/>
      </xdr:nvCxnSpPr>
      <xdr:spPr>
        <a:xfrm>
          <a:off x="1765300" y="614353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10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107" name="n_1mainValue有形固定資産減価償却率"/>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8" name="n_2mainValue有形固定資産減価償却率"/>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109" name="n_3mainValue有形固定資産減価償却率"/>
        <xdr:cNvSpPr txBox="1"/>
      </xdr:nvSpPr>
      <xdr:spPr>
        <a:xfrm>
          <a:off x="2324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98986</xdr:rowOff>
    </xdr:from>
    <xdr:ext cx="405111" cy="259045"/>
    <xdr:sp macro="" textlink="">
      <xdr:nvSpPr>
        <xdr:cNvPr id="110" name="n_4mainValue有形固定資産減価償却率"/>
        <xdr:cNvSpPr txBox="1"/>
      </xdr:nvSpPr>
      <xdr:spPr>
        <a:xfrm>
          <a:off x="1562744" y="618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地方債現在高が増加し、</a:t>
          </a:r>
          <a:r>
            <a:rPr kumimoji="1" lang="ja-JP" altLang="en-US" sz="1100">
              <a:solidFill>
                <a:schemeClr val="dk1"/>
              </a:solidFill>
              <a:effectLst/>
              <a:latin typeface="+mn-lt"/>
              <a:ea typeface="+mn-ea"/>
              <a:cs typeface="+mn-cs"/>
            </a:rPr>
            <a:t>令和元年度と比較すると改善したものの</a:t>
          </a:r>
          <a:r>
            <a:rPr kumimoji="1" lang="ja-JP" altLang="ja-JP" sz="1100">
              <a:solidFill>
                <a:schemeClr val="dk1"/>
              </a:solidFill>
              <a:effectLst/>
              <a:latin typeface="+mn-lt"/>
              <a:ea typeface="+mn-ea"/>
              <a:cs typeface="+mn-cs"/>
            </a:rPr>
            <a:t>類似団体平均を大幅に上回った。さらに今後大型事業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計画しているので、引き続き適正な財政運営に努めていく。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2" name="直線コネクタ 14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4" name="直線コネクタ 14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6" name="直線コネクタ 14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4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8" name="フローチャート: 判断 14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9" name="フローチャート: 判断 14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50" name="フローチャート: 判断 14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51" name="フローチャート: 判断 15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52" name="フローチャート: 判断 15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79820</xdr:rowOff>
    </xdr:from>
    <xdr:to>
      <xdr:col>76</xdr:col>
      <xdr:colOff>73025</xdr:colOff>
      <xdr:row>32</xdr:row>
      <xdr:rowOff>9970</xdr:rowOff>
    </xdr:to>
    <xdr:sp macro="" textlink="">
      <xdr:nvSpPr>
        <xdr:cNvPr id="158" name="楕円 157"/>
        <xdr:cNvSpPr/>
      </xdr:nvSpPr>
      <xdr:spPr>
        <a:xfrm>
          <a:off x="14744700" y="61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58247</xdr:rowOff>
    </xdr:from>
    <xdr:ext cx="469744" cy="259045"/>
    <xdr:sp macro="" textlink="">
      <xdr:nvSpPr>
        <xdr:cNvPr id="159" name="債務償還比率該当値テキスト"/>
        <xdr:cNvSpPr txBox="1"/>
      </xdr:nvSpPr>
      <xdr:spPr>
        <a:xfrm>
          <a:off x="14846300" y="614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74613</xdr:rowOff>
    </xdr:from>
    <xdr:to>
      <xdr:col>72</xdr:col>
      <xdr:colOff>123825</xdr:colOff>
      <xdr:row>33</xdr:row>
      <xdr:rowOff>4763</xdr:rowOff>
    </xdr:to>
    <xdr:sp macro="" textlink="">
      <xdr:nvSpPr>
        <xdr:cNvPr id="160" name="楕円 159"/>
        <xdr:cNvSpPr/>
      </xdr:nvSpPr>
      <xdr:spPr>
        <a:xfrm>
          <a:off x="14033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130620</xdr:rowOff>
    </xdr:from>
    <xdr:to>
      <xdr:col>76</xdr:col>
      <xdr:colOff>22225</xdr:colOff>
      <xdr:row>32</xdr:row>
      <xdr:rowOff>125413</xdr:rowOff>
    </xdr:to>
    <xdr:cxnSp macro="">
      <xdr:nvCxnSpPr>
        <xdr:cNvPr id="161" name="直線コネクタ 160"/>
        <xdr:cNvCxnSpPr/>
      </xdr:nvCxnSpPr>
      <xdr:spPr>
        <a:xfrm flipV="1">
          <a:off x="14084300" y="6217095"/>
          <a:ext cx="711200" cy="1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70104</xdr:rowOff>
    </xdr:from>
    <xdr:to>
      <xdr:col>68</xdr:col>
      <xdr:colOff>123825</xdr:colOff>
      <xdr:row>32</xdr:row>
      <xdr:rowOff>254</xdr:rowOff>
    </xdr:to>
    <xdr:sp macro="" textlink="">
      <xdr:nvSpPr>
        <xdr:cNvPr id="162" name="楕円 161"/>
        <xdr:cNvSpPr/>
      </xdr:nvSpPr>
      <xdr:spPr>
        <a:xfrm>
          <a:off x="13271500" y="61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120904</xdr:rowOff>
    </xdr:from>
    <xdr:to>
      <xdr:col>72</xdr:col>
      <xdr:colOff>73025</xdr:colOff>
      <xdr:row>32</xdr:row>
      <xdr:rowOff>125413</xdr:rowOff>
    </xdr:to>
    <xdr:cxnSp macro="">
      <xdr:nvCxnSpPr>
        <xdr:cNvPr id="163" name="直線コネクタ 162"/>
        <xdr:cNvCxnSpPr/>
      </xdr:nvCxnSpPr>
      <xdr:spPr>
        <a:xfrm>
          <a:off x="13322300" y="6207379"/>
          <a:ext cx="762000" cy="1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61894</xdr:rowOff>
    </xdr:from>
    <xdr:to>
      <xdr:col>64</xdr:col>
      <xdr:colOff>123825</xdr:colOff>
      <xdr:row>30</xdr:row>
      <xdr:rowOff>163494</xdr:rowOff>
    </xdr:to>
    <xdr:sp macro="" textlink="">
      <xdr:nvSpPr>
        <xdr:cNvPr id="164" name="楕円 163"/>
        <xdr:cNvSpPr/>
      </xdr:nvSpPr>
      <xdr:spPr>
        <a:xfrm>
          <a:off x="12509500" y="59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112694</xdr:rowOff>
    </xdr:from>
    <xdr:to>
      <xdr:col>68</xdr:col>
      <xdr:colOff>73025</xdr:colOff>
      <xdr:row>31</xdr:row>
      <xdr:rowOff>120904</xdr:rowOff>
    </xdr:to>
    <xdr:cxnSp macro="">
      <xdr:nvCxnSpPr>
        <xdr:cNvPr id="165" name="直線コネクタ 164"/>
        <xdr:cNvCxnSpPr/>
      </xdr:nvCxnSpPr>
      <xdr:spPr>
        <a:xfrm>
          <a:off x="12560300" y="6027719"/>
          <a:ext cx="762000" cy="17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25772</xdr:rowOff>
    </xdr:from>
    <xdr:to>
      <xdr:col>60</xdr:col>
      <xdr:colOff>123825</xdr:colOff>
      <xdr:row>29</xdr:row>
      <xdr:rowOff>127372</xdr:rowOff>
    </xdr:to>
    <xdr:sp macro="" textlink="">
      <xdr:nvSpPr>
        <xdr:cNvPr id="166" name="楕円 165"/>
        <xdr:cNvSpPr/>
      </xdr:nvSpPr>
      <xdr:spPr>
        <a:xfrm>
          <a:off x="11747500" y="57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76572</xdr:rowOff>
    </xdr:from>
    <xdr:to>
      <xdr:col>64</xdr:col>
      <xdr:colOff>73025</xdr:colOff>
      <xdr:row>30</xdr:row>
      <xdr:rowOff>112694</xdr:rowOff>
    </xdr:to>
    <xdr:cxnSp macro="">
      <xdr:nvCxnSpPr>
        <xdr:cNvPr id="167" name="直線コネクタ 166"/>
        <xdr:cNvCxnSpPr/>
      </xdr:nvCxnSpPr>
      <xdr:spPr>
        <a:xfrm>
          <a:off x="11798300" y="5820147"/>
          <a:ext cx="762000" cy="2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6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6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7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7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167340</xdr:rowOff>
    </xdr:from>
    <xdr:ext cx="469744" cy="259045"/>
    <xdr:sp macro="" textlink="">
      <xdr:nvSpPr>
        <xdr:cNvPr id="172" name="n_1mainValue債務償還比率"/>
        <xdr:cNvSpPr txBox="1"/>
      </xdr:nvSpPr>
      <xdr:spPr>
        <a:xfrm>
          <a:off x="13836727" y="6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162831</xdr:rowOff>
    </xdr:from>
    <xdr:ext cx="469744" cy="259045"/>
    <xdr:sp macro="" textlink="">
      <xdr:nvSpPr>
        <xdr:cNvPr id="173" name="n_2mainValue債務償還比率"/>
        <xdr:cNvSpPr txBox="1"/>
      </xdr:nvSpPr>
      <xdr:spPr>
        <a:xfrm>
          <a:off x="13087427" y="624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8571</xdr:rowOff>
    </xdr:from>
    <xdr:ext cx="469744" cy="259045"/>
    <xdr:sp macro="" textlink="">
      <xdr:nvSpPr>
        <xdr:cNvPr id="174" name="n_3mainValue債務償還比率"/>
        <xdr:cNvSpPr txBox="1"/>
      </xdr:nvSpPr>
      <xdr:spPr>
        <a:xfrm>
          <a:off x="12325427" y="575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143899</xdr:rowOff>
    </xdr:from>
    <xdr:ext cx="469744" cy="259045"/>
    <xdr:sp macro="" textlink="">
      <xdr:nvSpPr>
        <xdr:cNvPr id="175" name="n_4mainValue債務償還比率"/>
        <xdr:cNvSpPr txBox="1"/>
      </xdr:nvSpPr>
      <xdr:spPr>
        <a:xfrm>
          <a:off x="11563427" y="55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18,721
18,523
96.96
16,804,419
16,255,360
112,375
5,985,934
14,443,203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97155</xdr:rowOff>
    </xdr:to>
    <xdr:cxnSp macro="">
      <xdr:nvCxnSpPr>
        <xdr:cNvPr id="76" name="直線コネクタ 75"/>
        <xdr:cNvCxnSpPr/>
      </xdr:nvCxnSpPr>
      <xdr:spPr>
        <a:xfrm>
          <a:off x="3797300" y="65798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64770</xdr:rowOff>
    </xdr:to>
    <xdr:cxnSp macro="">
      <xdr:nvCxnSpPr>
        <xdr:cNvPr id="78" name="直線コネクタ 77"/>
        <xdr:cNvCxnSpPr/>
      </xdr:nvCxnSpPr>
      <xdr:spPr>
        <a:xfrm>
          <a:off x="2908300" y="654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32385</xdr:rowOff>
    </xdr:to>
    <xdr:cxnSp macro="">
      <xdr:nvCxnSpPr>
        <xdr:cNvPr id="80" name="直線コネクタ 79"/>
        <xdr:cNvCxnSpPr/>
      </xdr:nvCxnSpPr>
      <xdr:spPr>
        <a:xfrm>
          <a:off x="2019300" y="6515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38</xdr:row>
      <xdr:rowOff>0</xdr:rowOff>
    </xdr:to>
    <xdr:cxnSp macro="">
      <xdr:nvCxnSpPr>
        <xdr:cNvPr id="82" name="直線コネクタ 81"/>
        <xdr:cNvCxnSpPr/>
      </xdr:nvCxnSpPr>
      <xdr:spPr>
        <a:xfrm>
          <a:off x="1130300" y="6469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7"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道路】&#10;有形固定資産減価償却率"/>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道路】&#10;有形固定資産減価償却率"/>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90" name="n_4mainValue【道路】&#10;有形固定資産減価償却率"/>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59842</xdr:rowOff>
    </xdr:from>
    <xdr:to>
      <xdr:col>55</xdr:col>
      <xdr:colOff>50800</xdr:colOff>
      <xdr:row>35</xdr:row>
      <xdr:rowOff>161442</xdr:rowOff>
    </xdr:to>
    <xdr:sp macro="" textlink="">
      <xdr:nvSpPr>
        <xdr:cNvPr id="130" name="楕円 129"/>
        <xdr:cNvSpPr/>
      </xdr:nvSpPr>
      <xdr:spPr>
        <a:xfrm>
          <a:off x="10426700" y="60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82719</xdr:rowOff>
    </xdr:from>
    <xdr:ext cx="534377" cy="259045"/>
    <xdr:sp macro="" textlink="">
      <xdr:nvSpPr>
        <xdr:cNvPr id="131" name="【道路】&#10;一人当たり延長該当値テキスト"/>
        <xdr:cNvSpPr txBox="1"/>
      </xdr:nvSpPr>
      <xdr:spPr>
        <a:xfrm>
          <a:off x="10515600" y="59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82207</xdr:rowOff>
    </xdr:from>
    <xdr:to>
      <xdr:col>50</xdr:col>
      <xdr:colOff>165100</xdr:colOff>
      <xdr:row>36</xdr:row>
      <xdr:rowOff>12357</xdr:rowOff>
    </xdr:to>
    <xdr:sp macro="" textlink="">
      <xdr:nvSpPr>
        <xdr:cNvPr id="132" name="楕円 131"/>
        <xdr:cNvSpPr/>
      </xdr:nvSpPr>
      <xdr:spPr>
        <a:xfrm>
          <a:off x="9588500" y="60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110642</xdr:rowOff>
    </xdr:from>
    <xdr:to>
      <xdr:col>55</xdr:col>
      <xdr:colOff>0</xdr:colOff>
      <xdr:row>35</xdr:row>
      <xdr:rowOff>133007</xdr:rowOff>
    </xdr:to>
    <xdr:cxnSp macro="">
      <xdr:nvCxnSpPr>
        <xdr:cNvPr id="133" name="直線コネクタ 132"/>
        <xdr:cNvCxnSpPr/>
      </xdr:nvCxnSpPr>
      <xdr:spPr>
        <a:xfrm flipV="1">
          <a:off x="9639300" y="6111392"/>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99847</xdr:rowOff>
    </xdr:from>
    <xdr:to>
      <xdr:col>46</xdr:col>
      <xdr:colOff>38100</xdr:colOff>
      <xdr:row>36</xdr:row>
      <xdr:rowOff>29997</xdr:rowOff>
    </xdr:to>
    <xdr:sp macro="" textlink="">
      <xdr:nvSpPr>
        <xdr:cNvPr id="134" name="楕円 133"/>
        <xdr:cNvSpPr/>
      </xdr:nvSpPr>
      <xdr:spPr>
        <a:xfrm>
          <a:off x="8699500" y="61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133007</xdr:rowOff>
    </xdr:from>
    <xdr:to>
      <xdr:col>50</xdr:col>
      <xdr:colOff>114300</xdr:colOff>
      <xdr:row>35</xdr:row>
      <xdr:rowOff>150647</xdr:rowOff>
    </xdr:to>
    <xdr:cxnSp macro="">
      <xdr:nvCxnSpPr>
        <xdr:cNvPr id="135" name="直線コネクタ 134"/>
        <xdr:cNvCxnSpPr/>
      </xdr:nvCxnSpPr>
      <xdr:spPr>
        <a:xfrm flipV="1">
          <a:off x="8750300" y="6133757"/>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114478</xdr:rowOff>
    </xdr:from>
    <xdr:to>
      <xdr:col>41</xdr:col>
      <xdr:colOff>101600</xdr:colOff>
      <xdr:row>36</xdr:row>
      <xdr:rowOff>44628</xdr:rowOff>
    </xdr:to>
    <xdr:sp macro="" textlink="">
      <xdr:nvSpPr>
        <xdr:cNvPr id="136" name="楕円 135"/>
        <xdr:cNvSpPr/>
      </xdr:nvSpPr>
      <xdr:spPr>
        <a:xfrm>
          <a:off x="7810500" y="61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150647</xdr:rowOff>
    </xdr:from>
    <xdr:to>
      <xdr:col>45</xdr:col>
      <xdr:colOff>177800</xdr:colOff>
      <xdr:row>35</xdr:row>
      <xdr:rowOff>165278</xdr:rowOff>
    </xdr:to>
    <xdr:cxnSp macro="">
      <xdr:nvCxnSpPr>
        <xdr:cNvPr id="137" name="直線コネクタ 136"/>
        <xdr:cNvCxnSpPr/>
      </xdr:nvCxnSpPr>
      <xdr:spPr>
        <a:xfrm flipV="1">
          <a:off x="7861300" y="6151397"/>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133795</xdr:rowOff>
    </xdr:from>
    <xdr:to>
      <xdr:col>36</xdr:col>
      <xdr:colOff>165100</xdr:colOff>
      <xdr:row>36</xdr:row>
      <xdr:rowOff>63945</xdr:rowOff>
    </xdr:to>
    <xdr:sp macro="" textlink="">
      <xdr:nvSpPr>
        <xdr:cNvPr id="138" name="楕円 137"/>
        <xdr:cNvSpPr/>
      </xdr:nvSpPr>
      <xdr:spPr>
        <a:xfrm>
          <a:off x="6921500" y="61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165278</xdr:rowOff>
    </xdr:from>
    <xdr:to>
      <xdr:col>41</xdr:col>
      <xdr:colOff>50800</xdr:colOff>
      <xdr:row>36</xdr:row>
      <xdr:rowOff>13145</xdr:rowOff>
    </xdr:to>
    <xdr:cxnSp macro="">
      <xdr:nvCxnSpPr>
        <xdr:cNvPr id="139" name="直線コネクタ 138"/>
        <xdr:cNvCxnSpPr/>
      </xdr:nvCxnSpPr>
      <xdr:spPr>
        <a:xfrm flipV="1">
          <a:off x="6972300" y="6166028"/>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28884</xdr:rowOff>
    </xdr:from>
    <xdr:ext cx="534377" cy="259045"/>
    <xdr:sp macro="" textlink="">
      <xdr:nvSpPr>
        <xdr:cNvPr id="144" name="n_1mainValue【道路】&#10;一人当たり延長"/>
        <xdr:cNvSpPr txBox="1"/>
      </xdr:nvSpPr>
      <xdr:spPr>
        <a:xfrm>
          <a:off x="9359411" y="58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46524</xdr:rowOff>
    </xdr:from>
    <xdr:ext cx="534377" cy="259045"/>
    <xdr:sp macro="" textlink="">
      <xdr:nvSpPr>
        <xdr:cNvPr id="145" name="n_2mainValue【道路】&#10;一人当たり延長"/>
        <xdr:cNvSpPr txBox="1"/>
      </xdr:nvSpPr>
      <xdr:spPr>
        <a:xfrm>
          <a:off x="8483111" y="58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61155</xdr:rowOff>
    </xdr:from>
    <xdr:ext cx="534377" cy="259045"/>
    <xdr:sp macro="" textlink="">
      <xdr:nvSpPr>
        <xdr:cNvPr id="146" name="n_3mainValue【道路】&#10;一人当たり延長"/>
        <xdr:cNvSpPr txBox="1"/>
      </xdr:nvSpPr>
      <xdr:spPr>
        <a:xfrm>
          <a:off x="7594111" y="589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80472</xdr:rowOff>
    </xdr:from>
    <xdr:ext cx="534377" cy="259045"/>
    <xdr:sp macro="" textlink="">
      <xdr:nvSpPr>
        <xdr:cNvPr id="147" name="n_4mainValue【道路】&#10;一人当たり延長"/>
        <xdr:cNvSpPr txBox="1"/>
      </xdr:nvSpPr>
      <xdr:spPr>
        <a:xfrm>
          <a:off x="6705111" y="59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7983</xdr:rowOff>
    </xdr:from>
    <xdr:to>
      <xdr:col>24</xdr:col>
      <xdr:colOff>114300</xdr:colOff>
      <xdr:row>60</xdr:row>
      <xdr:rowOff>109583</xdr:rowOff>
    </xdr:to>
    <xdr:sp macro="" textlink="">
      <xdr:nvSpPr>
        <xdr:cNvPr id="189" name="楕円 188"/>
        <xdr:cNvSpPr/>
      </xdr:nvSpPr>
      <xdr:spPr>
        <a:xfrm>
          <a:off x="4584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30860</xdr:rowOff>
    </xdr:from>
    <xdr:ext cx="405111" cy="259045"/>
    <xdr:sp macro="" textlink="">
      <xdr:nvSpPr>
        <xdr:cNvPr id="190" name="【橋りょう・トンネル】&#10;有形固定資産減価償却率該当値テキスト"/>
        <xdr:cNvSpPr txBox="1"/>
      </xdr:nvSpPr>
      <xdr:spPr>
        <a:xfrm>
          <a:off x="4673600" y="101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1" name="楕円 190"/>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58783</xdr:rowOff>
    </xdr:from>
    <xdr:to>
      <xdr:col>24</xdr:col>
      <xdr:colOff>63500</xdr:colOff>
      <xdr:row>60</xdr:row>
      <xdr:rowOff>68580</xdr:rowOff>
    </xdr:to>
    <xdr:cxnSp macro="">
      <xdr:nvCxnSpPr>
        <xdr:cNvPr id="192" name="直線コネクタ 191"/>
        <xdr:cNvCxnSpPr/>
      </xdr:nvCxnSpPr>
      <xdr:spPr>
        <a:xfrm flipV="1">
          <a:off x="3797300" y="1034578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3" name="楕円 192"/>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68580</xdr:rowOff>
    </xdr:to>
    <xdr:cxnSp macro="">
      <xdr:nvCxnSpPr>
        <xdr:cNvPr id="194" name="直線コネクタ 193"/>
        <xdr:cNvCxnSpPr/>
      </xdr:nvCxnSpPr>
      <xdr:spPr>
        <a:xfrm>
          <a:off x="2908300" y="103343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5" name="楕円 194"/>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47353</xdr:rowOff>
    </xdr:to>
    <xdr:cxnSp macro="">
      <xdr:nvCxnSpPr>
        <xdr:cNvPr id="196" name="直線コネクタ 195"/>
        <xdr:cNvCxnSpPr/>
      </xdr:nvCxnSpPr>
      <xdr:spPr>
        <a:xfrm>
          <a:off x="2019300" y="10334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7" name="楕円 196"/>
        <xdr:cNvSpPr/>
      </xdr:nvSpPr>
      <xdr:spPr>
        <a:xfrm>
          <a:off x="1079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53884</xdr:rowOff>
    </xdr:to>
    <xdr:cxnSp macro="">
      <xdr:nvCxnSpPr>
        <xdr:cNvPr id="198" name="直線コネクタ 197"/>
        <xdr:cNvCxnSpPr/>
      </xdr:nvCxnSpPr>
      <xdr:spPr>
        <a:xfrm flipV="1">
          <a:off x="1130300" y="1033435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3" name="n_1mainValue【橋りょう・トンネル】&#10;有形固定資産減価償却率"/>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4" name="n_2mainValue【橋りょう・トンネル】&#10;有形固定資産減価償却率"/>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5" name="n_3mainValue【橋りょう・トンネル】&#10;有形固定資産減価償却率"/>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6" name="n_4mainValue【橋りょう・トンネル】&#10;有形固定資産減価償却率"/>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152793</xdr:rowOff>
    </xdr:from>
    <xdr:to>
      <xdr:col>55</xdr:col>
      <xdr:colOff>50800</xdr:colOff>
      <xdr:row>63</xdr:row>
      <xdr:rowOff>82943</xdr:rowOff>
    </xdr:to>
    <xdr:sp macro="" textlink="">
      <xdr:nvSpPr>
        <xdr:cNvPr id="248" name="楕円 247"/>
        <xdr:cNvSpPr/>
      </xdr:nvSpPr>
      <xdr:spPr>
        <a:xfrm>
          <a:off x="10426700" y="107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131220</xdr:rowOff>
    </xdr:from>
    <xdr:ext cx="599010" cy="259045"/>
    <xdr:sp macro="" textlink="">
      <xdr:nvSpPr>
        <xdr:cNvPr id="249" name="【橋りょう・トンネル】&#10;一人当たり有形固定資産（償却資産）額該当値テキスト"/>
        <xdr:cNvSpPr txBox="1"/>
      </xdr:nvSpPr>
      <xdr:spPr>
        <a:xfrm>
          <a:off x="10515600" y="107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xdr:rowOff>
    </xdr:from>
    <xdr:to>
      <xdr:col>50</xdr:col>
      <xdr:colOff>165100</xdr:colOff>
      <xdr:row>63</xdr:row>
      <xdr:rowOff>101657</xdr:rowOff>
    </xdr:to>
    <xdr:sp macro="" textlink="">
      <xdr:nvSpPr>
        <xdr:cNvPr id="250" name="楕円 249"/>
        <xdr:cNvSpPr/>
      </xdr:nvSpPr>
      <xdr:spPr>
        <a:xfrm>
          <a:off x="9588500" y="108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32143</xdr:rowOff>
    </xdr:from>
    <xdr:to>
      <xdr:col>55</xdr:col>
      <xdr:colOff>0</xdr:colOff>
      <xdr:row>63</xdr:row>
      <xdr:rowOff>50857</xdr:rowOff>
    </xdr:to>
    <xdr:cxnSp macro="">
      <xdr:nvCxnSpPr>
        <xdr:cNvPr id="251" name="直線コネクタ 250"/>
        <xdr:cNvCxnSpPr/>
      </xdr:nvCxnSpPr>
      <xdr:spPr>
        <a:xfrm flipV="1">
          <a:off x="9639300" y="10833493"/>
          <a:ext cx="8382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8487</xdr:rowOff>
    </xdr:from>
    <xdr:to>
      <xdr:col>46</xdr:col>
      <xdr:colOff>38100</xdr:colOff>
      <xdr:row>63</xdr:row>
      <xdr:rowOff>110087</xdr:rowOff>
    </xdr:to>
    <xdr:sp macro="" textlink="">
      <xdr:nvSpPr>
        <xdr:cNvPr id="252" name="楕円 251"/>
        <xdr:cNvSpPr/>
      </xdr:nvSpPr>
      <xdr:spPr>
        <a:xfrm>
          <a:off x="8699500" y="108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50857</xdr:rowOff>
    </xdr:from>
    <xdr:to>
      <xdr:col>50</xdr:col>
      <xdr:colOff>114300</xdr:colOff>
      <xdr:row>63</xdr:row>
      <xdr:rowOff>59287</xdr:rowOff>
    </xdr:to>
    <xdr:cxnSp macro="">
      <xdr:nvCxnSpPr>
        <xdr:cNvPr id="253" name="直線コネクタ 252"/>
        <xdr:cNvCxnSpPr/>
      </xdr:nvCxnSpPr>
      <xdr:spPr>
        <a:xfrm flipV="1">
          <a:off x="8750300" y="10852207"/>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22733</xdr:rowOff>
    </xdr:from>
    <xdr:to>
      <xdr:col>41</xdr:col>
      <xdr:colOff>101600</xdr:colOff>
      <xdr:row>63</xdr:row>
      <xdr:rowOff>124333</xdr:rowOff>
    </xdr:to>
    <xdr:sp macro="" textlink="">
      <xdr:nvSpPr>
        <xdr:cNvPr id="254" name="楕円 253"/>
        <xdr:cNvSpPr/>
      </xdr:nvSpPr>
      <xdr:spPr>
        <a:xfrm>
          <a:off x="7810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59287</xdr:rowOff>
    </xdr:from>
    <xdr:to>
      <xdr:col>45</xdr:col>
      <xdr:colOff>177800</xdr:colOff>
      <xdr:row>63</xdr:row>
      <xdr:rowOff>73533</xdr:rowOff>
    </xdr:to>
    <xdr:cxnSp macro="">
      <xdr:nvCxnSpPr>
        <xdr:cNvPr id="255" name="直線コネクタ 254"/>
        <xdr:cNvCxnSpPr/>
      </xdr:nvCxnSpPr>
      <xdr:spPr>
        <a:xfrm flipV="1">
          <a:off x="7861300" y="10860637"/>
          <a:ext cx="889000" cy="1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28804</xdr:rowOff>
    </xdr:from>
    <xdr:to>
      <xdr:col>36</xdr:col>
      <xdr:colOff>165100</xdr:colOff>
      <xdr:row>63</xdr:row>
      <xdr:rowOff>130404</xdr:rowOff>
    </xdr:to>
    <xdr:sp macro="" textlink="">
      <xdr:nvSpPr>
        <xdr:cNvPr id="256" name="楕円 255"/>
        <xdr:cNvSpPr/>
      </xdr:nvSpPr>
      <xdr:spPr>
        <a:xfrm>
          <a:off x="6921500" y="10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73533</xdr:rowOff>
    </xdr:from>
    <xdr:to>
      <xdr:col>41</xdr:col>
      <xdr:colOff>50800</xdr:colOff>
      <xdr:row>63</xdr:row>
      <xdr:rowOff>79604</xdr:rowOff>
    </xdr:to>
    <xdr:cxnSp macro="">
      <xdr:nvCxnSpPr>
        <xdr:cNvPr id="257" name="直線コネクタ 256"/>
        <xdr:cNvCxnSpPr/>
      </xdr:nvCxnSpPr>
      <xdr:spPr>
        <a:xfrm flipV="1">
          <a:off x="6972300" y="10874883"/>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92784</xdr:rowOff>
    </xdr:from>
    <xdr:ext cx="599010" cy="259045"/>
    <xdr:sp macro="" textlink="">
      <xdr:nvSpPr>
        <xdr:cNvPr id="262" name="n_1mainValue【橋りょう・トンネル】&#10;一人当たり有形固定資産（償却資産）額"/>
        <xdr:cNvSpPr txBox="1"/>
      </xdr:nvSpPr>
      <xdr:spPr>
        <a:xfrm>
          <a:off x="9327095" y="1089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101214</xdr:rowOff>
    </xdr:from>
    <xdr:ext cx="599010" cy="259045"/>
    <xdr:sp macro="" textlink="">
      <xdr:nvSpPr>
        <xdr:cNvPr id="263" name="n_2mainValue【橋りょう・トンネル】&#10;一人当たり有形固定資産（償却資産）額"/>
        <xdr:cNvSpPr txBox="1"/>
      </xdr:nvSpPr>
      <xdr:spPr>
        <a:xfrm>
          <a:off x="8450795" y="1090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115460</xdr:rowOff>
    </xdr:from>
    <xdr:ext cx="599010" cy="259045"/>
    <xdr:sp macro="" textlink="">
      <xdr:nvSpPr>
        <xdr:cNvPr id="264" name="n_3mainValue【橋りょう・トンネル】&#10;一人当たり有形固定資産（償却資産）額"/>
        <xdr:cNvSpPr txBox="1"/>
      </xdr:nvSpPr>
      <xdr:spPr>
        <a:xfrm>
          <a:off x="7561795" y="109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121531</xdr:rowOff>
    </xdr:from>
    <xdr:ext cx="599010" cy="259045"/>
    <xdr:sp macro="" textlink="">
      <xdr:nvSpPr>
        <xdr:cNvPr id="265" name="n_4mainValue【橋りょう・トンネル】&#10;一人当たり有形固定資産（償却資産）額"/>
        <xdr:cNvSpPr txBox="1"/>
      </xdr:nvSpPr>
      <xdr:spPr>
        <a:xfrm>
          <a:off x="6672795" y="1092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306" name="楕円 305"/>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307" name="【公営住宅】&#10;有形固定資産減価償却率該当値テキスト"/>
        <xdr:cNvSpPr txBox="1"/>
      </xdr:nvSpPr>
      <xdr:spPr>
        <a:xfrm>
          <a:off x="4673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103505</xdr:rowOff>
    </xdr:from>
    <xdr:to>
      <xdr:col>20</xdr:col>
      <xdr:colOff>38100</xdr:colOff>
      <xdr:row>83</xdr:row>
      <xdr:rowOff>33655</xdr:rowOff>
    </xdr:to>
    <xdr:sp macro="" textlink="">
      <xdr:nvSpPr>
        <xdr:cNvPr id="308" name="楕円 307"/>
        <xdr:cNvSpPr/>
      </xdr:nvSpPr>
      <xdr:spPr>
        <a:xfrm>
          <a:off x="3746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154305</xdr:rowOff>
    </xdr:from>
    <xdr:to>
      <xdr:col>24</xdr:col>
      <xdr:colOff>63500</xdr:colOff>
      <xdr:row>83</xdr:row>
      <xdr:rowOff>20955</xdr:rowOff>
    </xdr:to>
    <xdr:cxnSp macro="">
      <xdr:nvCxnSpPr>
        <xdr:cNvPr id="309" name="直線コネクタ 308"/>
        <xdr:cNvCxnSpPr/>
      </xdr:nvCxnSpPr>
      <xdr:spPr>
        <a:xfrm>
          <a:off x="3797300" y="14213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10" name="楕円 309"/>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154305</xdr:rowOff>
    </xdr:to>
    <xdr:cxnSp macro="">
      <xdr:nvCxnSpPr>
        <xdr:cNvPr id="311" name="直線コネクタ 310"/>
        <xdr:cNvCxnSpPr/>
      </xdr:nvCxnSpPr>
      <xdr:spPr>
        <a:xfrm>
          <a:off x="2908300" y="1417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312" name="楕円 311"/>
        <xdr:cNvSpPr/>
      </xdr:nvSpPr>
      <xdr:spPr>
        <a:xfrm>
          <a:off x="196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76200</xdr:rowOff>
    </xdr:from>
    <xdr:to>
      <xdr:col>15</xdr:col>
      <xdr:colOff>50800</xdr:colOff>
      <xdr:row>82</xdr:row>
      <xdr:rowOff>114300</xdr:rowOff>
    </xdr:to>
    <xdr:cxnSp macro="">
      <xdr:nvCxnSpPr>
        <xdr:cNvPr id="313" name="直線コネクタ 312"/>
        <xdr:cNvCxnSpPr/>
      </xdr:nvCxnSpPr>
      <xdr:spPr>
        <a:xfrm>
          <a:off x="2019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156845</xdr:rowOff>
    </xdr:from>
    <xdr:to>
      <xdr:col>6</xdr:col>
      <xdr:colOff>38100</xdr:colOff>
      <xdr:row>82</xdr:row>
      <xdr:rowOff>86995</xdr:rowOff>
    </xdr:to>
    <xdr:sp macro="" textlink="">
      <xdr:nvSpPr>
        <xdr:cNvPr id="314" name="楕円 313"/>
        <xdr:cNvSpPr/>
      </xdr:nvSpPr>
      <xdr:spPr>
        <a:xfrm>
          <a:off x="1079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36195</xdr:rowOff>
    </xdr:from>
    <xdr:to>
      <xdr:col>10</xdr:col>
      <xdr:colOff>114300</xdr:colOff>
      <xdr:row>82</xdr:row>
      <xdr:rowOff>76200</xdr:rowOff>
    </xdr:to>
    <xdr:cxnSp macro="">
      <xdr:nvCxnSpPr>
        <xdr:cNvPr id="315" name="直線コネクタ 314"/>
        <xdr:cNvCxnSpPr/>
      </xdr:nvCxnSpPr>
      <xdr:spPr>
        <a:xfrm>
          <a:off x="1130300" y="1409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24782</xdr:rowOff>
    </xdr:from>
    <xdr:ext cx="405111" cy="259045"/>
    <xdr:sp macro="" textlink="">
      <xdr:nvSpPr>
        <xdr:cNvPr id="320" name="n_1main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21" name="n_2mainValue【公営住宅】&#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322" name="n_3mainValue【公営住宅】&#10;有形固定資産減価償却率"/>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23" name="n_4main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103124</xdr:rowOff>
    </xdr:from>
    <xdr:to>
      <xdr:col>55</xdr:col>
      <xdr:colOff>50800</xdr:colOff>
      <xdr:row>84</xdr:row>
      <xdr:rowOff>33274</xdr:rowOff>
    </xdr:to>
    <xdr:sp macro="" textlink="">
      <xdr:nvSpPr>
        <xdr:cNvPr id="363" name="楕円 362"/>
        <xdr:cNvSpPr/>
      </xdr:nvSpPr>
      <xdr:spPr>
        <a:xfrm>
          <a:off x="10426700" y="143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126001</xdr:rowOff>
    </xdr:from>
    <xdr:ext cx="469744" cy="259045"/>
    <xdr:sp macro="" textlink="">
      <xdr:nvSpPr>
        <xdr:cNvPr id="364" name="【公営住宅】&#10;一人当たり面積該当値テキスト"/>
        <xdr:cNvSpPr txBox="1"/>
      </xdr:nvSpPr>
      <xdr:spPr>
        <a:xfrm>
          <a:off x="10515600"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110744</xdr:rowOff>
    </xdr:from>
    <xdr:to>
      <xdr:col>50</xdr:col>
      <xdr:colOff>165100</xdr:colOff>
      <xdr:row>84</xdr:row>
      <xdr:rowOff>40894</xdr:rowOff>
    </xdr:to>
    <xdr:sp macro="" textlink="">
      <xdr:nvSpPr>
        <xdr:cNvPr id="365" name="楕円 364"/>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153924</xdr:rowOff>
    </xdr:from>
    <xdr:to>
      <xdr:col>55</xdr:col>
      <xdr:colOff>0</xdr:colOff>
      <xdr:row>83</xdr:row>
      <xdr:rowOff>161544</xdr:rowOff>
    </xdr:to>
    <xdr:cxnSp macro="">
      <xdr:nvCxnSpPr>
        <xdr:cNvPr id="366" name="直線コネクタ 365"/>
        <xdr:cNvCxnSpPr/>
      </xdr:nvCxnSpPr>
      <xdr:spPr>
        <a:xfrm flipV="1">
          <a:off x="9639300" y="1438427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118363</xdr:rowOff>
    </xdr:from>
    <xdr:to>
      <xdr:col>46</xdr:col>
      <xdr:colOff>38100</xdr:colOff>
      <xdr:row>84</xdr:row>
      <xdr:rowOff>48513</xdr:rowOff>
    </xdr:to>
    <xdr:sp macro="" textlink="">
      <xdr:nvSpPr>
        <xdr:cNvPr id="367" name="楕円 366"/>
        <xdr:cNvSpPr/>
      </xdr:nvSpPr>
      <xdr:spPr>
        <a:xfrm>
          <a:off x="8699500" y="143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161544</xdr:rowOff>
    </xdr:from>
    <xdr:to>
      <xdr:col>50</xdr:col>
      <xdr:colOff>114300</xdr:colOff>
      <xdr:row>83</xdr:row>
      <xdr:rowOff>169163</xdr:rowOff>
    </xdr:to>
    <xdr:cxnSp macro="">
      <xdr:nvCxnSpPr>
        <xdr:cNvPr id="368" name="直線コネクタ 367"/>
        <xdr:cNvCxnSpPr/>
      </xdr:nvCxnSpPr>
      <xdr:spPr>
        <a:xfrm flipV="1">
          <a:off x="8750300" y="1439189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125222</xdr:rowOff>
    </xdr:from>
    <xdr:to>
      <xdr:col>41</xdr:col>
      <xdr:colOff>101600</xdr:colOff>
      <xdr:row>84</xdr:row>
      <xdr:rowOff>55372</xdr:rowOff>
    </xdr:to>
    <xdr:sp macro="" textlink="">
      <xdr:nvSpPr>
        <xdr:cNvPr id="369" name="楕円 368"/>
        <xdr:cNvSpPr/>
      </xdr:nvSpPr>
      <xdr:spPr>
        <a:xfrm>
          <a:off x="7810500" y="143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169163</xdr:rowOff>
    </xdr:from>
    <xdr:to>
      <xdr:col>45</xdr:col>
      <xdr:colOff>177800</xdr:colOff>
      <xdr:row>84</xdr:row>
      <xdr:rowOff>4572</xdr:rowOff>
    </xdr:to>
    <xdr:cxnSp macro="">
      <xdr:nvCxnSpPr>
        <xdr:cNvPr id="370" name="直線コネクタ 369"/>
        <xdr:cNvCxnSpPr/>
      </xdr:nvCxnSpPr>
      <xdr:spPr>
        <a:xfrm flipV="1">
          <a:off x="7861300" y="143995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131699</xdr:rowOff>
    </xdr:from>
    <xdr:to>
      <xdr:col>36</xdr:col>
      <xdr:colOff>165100</xdr:colOff>
      <xdr:row>84</xdr:row>
      <xdr:rowOff>61849</xdr:rowOff>
    </xdr:to>
    <xdr:sp macro="" textlink="">
      <xdr:nvSpPr>
        <xdr:cNvPr id="371" name="楕円 370"/>
        <xdr:cNvSpPr/>
      </xdr:nvSpPr>
      <xdr:spPr>
        <a:xfrm>
          <a:off x="6921500" y="143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4572</xdr:rowOff>
    </xdr:from>
    <xdr:to>
      <xdr:col>41</xdr:col>
      <xdr:colOff>50800</xdr:colOff>
      <xdr:row>84</xdr:row>
      <xdr:rowOff>11049</xdr:rowOff>
    </xdr:to>
    <xdr:cxnSp macro="">
      <xdr:nvCxnSpPr>
        <xdr:cNvPr id="372" name="直線コネクタ 371"/>
        <xdr:cNvCxnSpPr/>
      </xdr:nvCxnSpPr>
      <xdr:spPr>
        <a:xfrm flipV="1">
          <a:off x="6972300" y="1440637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57421</xdr:rowOff>
    </xdr:from>
    <xdr:ext cx="469744" cy="259045"/>
    <xdr:sp macro="" textlink="">
      <xdr:nvSpPr>
        <xdr:cNvPr id="377" name="n_1mainValue【公営住宅】&#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65040</xdr:rowOff>
    </xdr:from>
    <xdr:ext cx="469744" cy="259045"/>
    <xdr:sp macro="" textlink="">
      <xdr:nvSpPr>
        <xdr:cNvPr id="378" name="n_2mainValue【公営住宅】&#10;一人当たり面積"/>
        <xdr:cNvSpPr txBox="1"/>
      </xdr:nvSpPr>
      <xdr:spPr>
        <a:xfrm>
          <a:off x="8515427" y="1412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71899</xdr:rowOff>
    </xdr:from>
    <xdr:ext cx="469744" cy="259045"/>
    <xdr:sp macro="" textlink="">
      <xdr:nvSpPr>
        <xdr:cNvPr id="379" name="n_3mainValue【公営住宅】&#10;一人当たり面積"/>
        <xdr:cNvSpPr txBox="1"/>
      </xdr:nvSpPr>
      <xdr:spPr>
        <a:xfrm>
          <a:off x="7626427" y="141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78376</xdr:rowOff>
    </xdr:from>
    <xdr:ext cx="469744" cy="259045"/>
    <xdr:sp macro="" textlink="">
      <xdr:nvSpPr>
        <xdr:cNvPr id="380" name="n_4mainValue【公営住宅】&#10;一人当たり面積"/>
        <xdr:cNvSpPr txBox="1"/>
      </xdr:nvSpPr>
      <xdr:spPr>
        <a:xfrm>
          <a:off x="6737427" y="1413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437" name="直線コネクタ 436"/>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438"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439" name="直線コネクタ 438"/>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440"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441" name="直線コネクタ 440"/>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442"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443" name="フローチャート: 判断 442"/>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444" name="フローチャート: 判断 443"/>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45" name="フローチャート: 判断 444"/>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446" name="フローチャート: 判断 445"/>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447" name="フローチャート: 判断 446"/>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69215</xdr:rowOff>
    </xdr:from>
    <xdr:to>
      <xdr:col>85</xdr:col>
      <xdr:colOff>177800</xdr:colOff>
      <xdr:row>57</xdr:row>
      <xdr:rowOff>170815</xdr:rowOff>
    </xdr:to>
    <xdr:sp macro="" textlink="">
      <xdr:nvSpPr>
        <xdr:cNvPr id="453" name="楕円 452"/>
        <xdr:cNvSpPr/>
      </xdr:nvSpPr>
      <xdr:spPr>
        <a:xfrm>
          <a:off x="162687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92092</xdr:rowOff>
    </xdr:from>
    <xdr:ext cx="405111" cy="259045"/>
    <xdr:sp macro="" textlink="">
      <xdr:nvSpPr>
        <xdr:cNvPr id="454" name="【学校施設】&#10;有形固定資産減価償却率該当値テキスト"/>
        <xdr:cNvSpPr txBox="1"/>
      </xdr:nvSpPr>
      <xdr:spPr>
        <a:xfrm>
          <a:off x="16357600"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80645</xdr:rowOff>
    </xdr:from>
    <xdr:to>
      <xdr:col>81</xdr:col>
      <xdr:colOff>101600</xdr:colOff>
      <xdr:row>59</xdr:row>
      <xdr:rowOff>10795</xdr:rowOff>
    </xdr:to>
    <xdr:sp macro="" textlink="">
      <xdr:nvSpPr>
        <xdr:cNvPr id="455" name="楕円 454"/>
        <xdr:cNvSpPr/>
      </xdr:nvSpPr>
      <xdr:spPr>
        <a:xfrm>
          <a:off x="15430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120015</xdr:rowOff>
    </xdr:from>
    <xdr:to>
      <xdr:col>85</xdr:col>
      <xdr:colOff>127000</xdr:colOff>
      <xdr:row>58</xdr:row>
      <xdr:rowOff>131445</xdr:rowOff>
    </xdr:to>
    <xdr:cxnSp macro="">
      <xdr:nvCxnSpPr>
        <xdr:cNvPr id="456" name="直線コネクタ 455"/>
        <xdr:cNvCxnSpPr/>
      </xdr:nvCxnSpPr>
      <xdr:spPr>
        <a:xfrm flipV="1">
          <a:off x="15481300" y="9892665"/>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457" name="楕円 456"/>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131445</xdr:rowOff>
    </xdr:from>
    <xdr:to>
      <xdr:col>81</xdr:col>
      <xdr:colOff>50800</xdr:colOff>
      <xdr:row>59</xdr:row>
      <xdr:rowOff>83820</xdr:rowOff>
    </xdr:to>
    <xdr:cxnSp macro="">
      <xdr:nvCxnSpPr>
        <xdr:cNvPr id="458" name="直線コネクタ 457"/>
        <xdr:cNvCxnSpPr/>
      </xdr:nvCxnSpPr>
      <xdr:spPr>
        <a:xfrm flipV="1">
          <a:off x="14592300" y="1007554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459" name="楕円 458"/>
        <xdr:cNvSpPr/>
      </xdr:nvSpPr>
      <xdr:spPr>
        <a:xfrm>
          <a:off x="1365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41910</xdr:rowOff>
    </xdr:from>
    <xdr:to>
      <xdr:col>76</xdr:col>
      <xdr:colOff>114300</xdr:colOff>
      <xdr:row>59</xdr:row>
      <xdr:rowOff>83820</xdr:rowOff>
    </xdr:to>
    <xdr:cxnSp macro="">
      <xdr:nvCxnSpPr>
        <xdr:cNvPr id="460" name="直線コネクタ 459"/>
        <xdr:cNvCxnSpPr/>
      </xdr:nvCxnSpPr>
      <xdr:spPr>
        <a:xfrm>
          <a:off x="13703300" y="10157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76835</xdr:rowOff>
    </xdr:from>
    <xdr:to>
      <xdr:col>67</xdr:col>
      <xdr:colOff>101600</xdr:colOff>
      <xdr:row>59</xdr:row>
      <xdr:rowOff>6985</xdr:rowOff>
    </xdr:to>
    <xdr:sp macro="" textlink="">
      <xdr:nvSpPr>
        <xdr:cNvPr id="461" name="楕円 460"/>
        <xdr:cNvSpPr/>
      </xdr:nvSpPr>
      <xdr:spPr>
        <a:xfrm>
          <a:off x="12763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127635</xdr:rowOff>
    </xdr:from>
    <xdr:to>
      <xdr:col>71</xdr:col>
      <xdr:colOff>177800</xdr:colOff>
      <xdr:row>59</xdr:row>
      <xdr:rowOff>41910</xdr:rowOff>
    </xdr:to>
    <xdr:cxnSp macro="">
      <xdr:nvCxnSpPr>
        <xdr:cNvPr id="462" name="直線コネクタ 461"/>
        <xdr:cNvCxnSpPr/>
      </xdr:nvCxnSpPr>
      <xdr:spPr>
        <a:xfrm>
          <a:off x="12814300" y="100717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463"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464"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465"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466"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27322</xdr:rowOff>
    </xdr:from>
    <xdr:ext cx="405111" cy="259045"/>
    <xdr:sp macro="" textlink="">
      <xdr:nvSpPr>
        <xdr:cNvPr id="467" name="n_1mainValue【学校施設】&#10;有形固定資産減価償却率"/>
        <xdr:cNvSpPr txBox="1"/>
      </xdr:nvSpPr>
      <xdr:spPr>
        <a:xfrm>
          <a:off x="15266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468" name="n_2mainValue【学校施設】&#10;有形固定資産減価償却率"/>
        <xdr:cNvSpPr txBox="1"/>
      </xdr:nvSpPr>
      <xdr:spPr>
        <a:xfrm>
          <a:off x="14389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109237</xdr:rowOff>
    </xdr:from>
    <xdr:ext cx="405111" cy="259045"/>
    <xdr:sp macro="" textlink="">
      <xdr:nvSpPr>
        <xdr:cNvPr id="469" name="n_3mainValue【学校施設】&#10;有形固定資産減価償却率"/>
        <xdr:cNvSpPr txBox="1"/>
      </xdr:nvSpPr>
      <xdr:spPr>
        <a:xfrm>
          <a:off x="13500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23512</xdr:rowOff>
    </xdr:from>
    <xdr:ext cx="405111" cy="259045"/>
    <xdr:sp macro="" textlink="">
      <xdr:nvSpPr>
        <xdr:cNvPr id="470" name="n_4mainValue【学校施設】&#10;有形固定資産減価償却率"/>
        <xdr:cNvSpPr txBox="1"/>
      </xdr:nvSpPr>
      <xdr:spPr>
        <a:xfrm>
          <a:off x="12611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494" name="直線コネクタ 493"/>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495"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496" name="直線コネクタ 495"/>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497"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498" name="直線コネクタ 497"/>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499"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00" name="フローチャート: 判断 499"/>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01" name="フローチャート: 判断 500"/>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02" name="フローチャート: 判断 501"/>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503" name="フローチャート: 判断 502"/>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504" name="フローチャート: 判断 503"/>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108204</xdr:rowOff>
    </xdr:from>
    <xdr:to>
      <xdr:col>116</xdr:col>
      <xdr:colOff>114300</xdr:colOff>
      <xdr:row>63</xdr:row>
      <xdr:rowOff>38354</xdr:rowOff>
    </xdr:to>
    <xdr:sp macro="" textlink="">
      <xdr:nvSpPr>
        <xdr:cNvPr id="510" name="楕円 509"/>
        <xdr:cNvSpPr/>
      </xdr:nvSpPr>
      <xdr:spPr>
        <a:xfrm>
          <a:off x="22110700" y="107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86631</xdr:rowOff>
    </xdr:from>
    <xdr:ext cx="469744" cy="259045"/>
    <xdr:sp macro="" textlink="">
      <xdr:nvSpPr>
        <xdr:cNvPr id="511" name="【学校施設】&#10;一人当たり面積該当値テキスト"/>
        <xdr:cNvSpPr txBox="1"/>
      </xdr:nvSpPr>
      <xdr:spPr>
        <a:xfrm>
          <a:off x="22199600" y="1071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512" name="楕円 511"/>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159004</xdr:rowOff>
    </xdr:from>
    <xdr:to>
      <xdr:col>116</xdr:col>
      <xdr:colOff>63500</xdr:colOff>
      <xdr:row>62</xdr:row>
      <xdr:rowOff>163830</xdr:rowOff>
    </xdr:to>
    <xdr:cxnSp macro="">
      <xdr:nvCxnSpPr>
        <xdr:cNvPr id="513" name="直線コネクタ 512"/>
        <xdr:cNvCxnSpPr/>
      </xdr:nvCxnSpPr>
      <xdr:spPr>
        <a:xfrm flipV="1">
          <a:off x="21323300" y="1078890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117729</xdr:rowOff>
    </xdr:from>
    <xdr:to>
      <xdr:col>107</xdr:col>
      <xdr:colOff>101600</xdr:colOff>
      <xdr:row>63</xdr:row>
      <xdr:rowOff>47879</xdr:rowOff>
    </xdr:to>
    <xdr:sp macro="" textlink="">
      <xdr:nvSpPr>
        <xdr:cNvPr id="514" name="楕円 513"/>
        <xdr:cNvSpPr/>
      </xdr:nvSpPr>
      <xdr:spPr>
        <a:xfrm>
          <a:off x="20383500" y="1074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163830</xdr:rowOff>
    </xdr:from>
    <xdr:to>
      <xdr:col>111</xdr:col>
      <xdr:colOff>177800</xdr:colOff>
      <xdr:row>62</xdr:row>
      <xdr:rowOff>168529</xdr:rowOff>
    </xdr:to>
    <xdr:cxnSp macro="">
      <xdr:nvCxnSpPr>
        <xdr:cNvPr id="515" name="直線コネクタ 514"/>
        <xdr:cNvCxnSpPr/>
      </xdr:nvCxnSpPr>
      <xdr:spPr>
        <a:xfrm flipV="1">
          <a:off x="20434300" y="10793730"/>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121539</xdr:rowOff>
    </xdr:from>
    <xdr:to>
      <xdr:col>102</xdr:col>
      <xdr:colOff>165100</xdr:colOff>
      <xdr:row>63</xdr:row>
      <xdr:rowOff>51689</xdr:rowOff>
    </xdr:to>
    <xdr:sp macro="" textlink="">
      <xdr:nvSpPr>
        <xdr:cNvPr id="516" name="楕円 515"/>
        <xdr:cNvSpPr/>
      </xdr:nvSpPr>
      <xdr:spPr>
        <a:xfrm>
          <a:off x="19494500" y="107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168529</xdr:rowOff>
    </xdr:from>
    <xdr:to>
      <xdr:col>107</xdr:col>
      <xdr:colOff>50800</xdr:colOff>
      <xdr:row>63</xdr:row>
      <xdr:rowOff>889</xdr:rowOff>
    </xdr:to>
    <xdr:cxnSp macro="">
      <xdr:nvCxnSpPr>
        <xdr:cNvPr id="517" name="直線コネクタ 516"/>
        <xdr:cNvCxnSpPr/>
      </xdr:nvCxnSpPr>
      <xdr:spPr>
        <a:xfrm flipV="1">
          <a:off x="19545300" y="1079842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124460</xdr:rowOff>
    </xdr:from>
    <xdr:to>
      <xdr:col>98</xdr:col>
      <xdr:colOff>38100</xdr:colOff>
      <xdr:row>63</xdr:row>
      <xdr:rowOff>54610</xdr:rowOff>
    </xdr:to>
    <xdr:sp macro="" textlink="">
      <xdr:nvSpPr>
        <xdr:cNvPr id="518" name="楕円 517"/>
        <xdr:cNvSpPr/>
      </xdr:nvSpPr>
      <xdr:spPr>
        <a:xfrm>
          <a:off x="18605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889</xdr:rowOff>
    </xdr:from>
    <xdr:to>
      <xdr:col>102</xdr:col>
      <xdr:colOff>114300</xdr:colOff>
      <xdr:row>63</xdr:row>
      <xdr:rowOff>3810</xdr:rowOff>
    </xdr:to>
    <xdr:cxnSp macro="">
      <xdr:nvCxnSpPr>
        <xdr:cNvPr id="519" name="直線コネクタ 518"/>
        <xdr:cNvCxnSpPr/>
      </xdr:nvCxnSpPr>
      <xdr:spPr>
        <a:xfrm flipV="1">
          <a:off x="18656300" y="1080223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520"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521"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522"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523"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59707</xdr:rowOff>
    </xdr:from>
    <xdr:ext cx="469744" cy="259045"/>
    <xdr:sp macro="" textlink="">
      <xdr:nvSpPr>
        <xdr:cNvPr id="524" name="n_1mainValue【学校施設】&#10;一人当たり面積"/>
        <xdr:cNvSpPr txBox="1"/>
      </xdr:nvSpPr>
      <xdr:spPr>
        <a:xfrm>
          <a:off x="210757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64406</xdr:rowOff>
    </xdr:from>
    <xdr:ext cx="469744" cy="259045"/>
    <xdr:sp macro="" textlink="">
      <xdr:nvSpPr>
        <xdr:cNvPr id="525" name="n_2mainValue【学校施設】&#10;一人当たり面積"/>
        <xdr:cNvSpPr txBox="1"/>
      </xdr:nvSpPr>
      <xdr:spPr>
        <a:xfrm>
          <a:off x="20199427" y="105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68216</xdr:rowOff>
    </xdr:from>
    <xdr:ext cx="469744" cy="259045"/>
    <xdr:sp macro="" textlink="">
      <xdr:nvSpPr>
        <xdr:cNvPr id="526" name="n_3mainValue【学校施設】&#10;一人当たり面積"/>
        <xdr:cNvSpPr txBox="1"/>
      </xdr:nvSpPr>
      <xdr:spPr>
        <a:xfrm>
          <a:off x="19310427" y="1052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71137</xdr:rowOff>
    </xdr:from>
    <xdr:ext cx="469744" cy="259045"/>
    <xdr:sp macro="" textlink="">
      <xdr:nvSpPr>
        <xdr:cNvPr id="527" name="n_4mainValue【学校施設】&#10;一人当たり面積"/>
        <xdr:cNvSpPr txBox="1"/>
      </xdr:nvSpPr>
      <xdr:spPr>
        <a:xfrm>
          <a:off x="18421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53" name="直線コネクタ 55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5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57" name="直線コネクタ 55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558" name="【児童館】&#10;有形固定資産減価償却率平均値テキスト"/>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559" name="フローチャート: 判断 558"/>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560" name="フローチャート: 判断 559"/>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561" name="フローチャート: 判断 560"/>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562" name="フローチャート: 判断 561"/>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63" name="フローチャート: 判断 562"/>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xdr:rowOff>
    </xdr:from>
    <xdr:to>
      <xdr:col>85</xdr:col>
      <xdr:colOff>177800</xdr:colOff>
      <xdr:row>81</xdr:row>
      <xdr:rowOff>108494</xdr:rowOff>
    </xdr:to>
    <xdr:sp macro="" textlink="">
      <xdr:nvSpPr>
        <xdr:cNvPr id="569" name="楕円 568"/>
        <xdr:cNvSpPr/>
      </xdr:nvSpPr>
      <xdr:spPr>
        <a:xfrm>
          <a:off x="162687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29771</xdr:rowOff>
    </xdr:from>
    <xdr:ext cx="405111" cy="259045"/>
    <xdr:sp macro="" textlink="">
      <xdr:nvSpPr>
        <xdr:cNvPr id="570" name="【児童館】&#10;有形固定資産減価償却率該当値テキスト"/>
        <xdr:cNvSpPr txBox="1"/>
      </xdr:nvSpPr>
      <xdr:spPr>
        <a:xfrm>
          <a:off x="16357600" y="1374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571" name="楕円 570"/>
        <xdr:cNvSpPr/>
      </xdr:nvSpPr>
      <xdr:spPr>
        <a:xfrm>
          <a:off x="15430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23405</xdr:rowOff>
    </xdr:from>
    <xdr:to>
      <xdr:col>85</xdr:col>
      <xdr:colOff>127000</xdr:colOff>
      <xdr:row>81</xdr:row>
      <xdr:rowOff>57694</xdr:rowOff>
    </xdr:to>
    <xdr:cxnSp macro="">
      <xdr:nvCxnSpPr>
        <xdr:cNvPr id="572" name="直線コネクタ 571"/>
        <xdr:cNvCxnSpPr/>
      </xdr:nvCxnSpPr>
      <xdr:spPr>
        <a:xfrm>
          <a:off x="15481300" y="139108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109764</xdr:rowOff>
    </xdr:from>
    <xdr:to>
      <xdr:col>76</xdr:col>
      <xdr:colOff>165100</xdr:colOff>
      <xdr:row>81</xdr:row>
      <xdr:rowOff>39914</xdr:rowOff>
    </xdr:to>
    <xdr:sp macro="" textlink="">
      <xdr:nvSpPr>
        <xdr:cNvPr id="573" name="楕円 572"/>
        <xdr:cNvSpPr/>
      </xdr:nvSpPr>
      <xdr:spPr>
        <a:xfrm>
          <a:off x="14541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160564</xdr:rowOff>
    </xdr:from>
    <xdr:to>
      <xdr:col>81</xdr:col>
      <xdr:colOff>50800</xdr:colOff>
      <xdr:row>81</xdr:row>
      <xdr:rowOff>23405</xdr:rowOff>
    </xdr:to>
    <xdr:cxnSp macro="">
      <xdr:nvCxnSpPr>
        <xdr:cNvPr id="574" name="直線コネクタ 573"/>
        <xdr:cNvCxnSpPr/>
      </xdr:nvCxnSpPr>
      <xdr:spPr>
        <a:xfrm>
          <a:off x="14592300" y="138765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73842</xdr:rowOff>
    </xdr:from>
    <xdr:to>
      <xdr:col>72</xdr:col>
      <xdr:colOff>38100</xdr:colOff>
      <xdr:row>81</xdr:row>
      <xdr:rowOff>3992</xdr:rowOff>
    </xdr:to>
    <xdr:sp macro="" textlink="">
      <xdr:nvSpPr>
        <xdr:cNvPr id="575" name="楕円 574"/>
        <xdr:cNvSpPr/>
      </xdr:nvSpPr>
      <xdr:spPr>
        <a:xfrm>
          <a:off x="13652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124642</xdr:rowOff>
    </xdr:from>
    <xdr:to>
      <xdr:col>76</xdr:col>
      <xdr:colOff>114300</xdr:colOff>
      <xdr:row>80</xdr:row>
      <xdr:rowOff>160564</xdr:rowOff>
    </xdr:to>
    <xdr:cxnSp macro="">
      <xdr:nvCxnSpPr>
        <xdr:cNvPr id="576" name="直線コネクタ 575"/>
        <xdr:cNvCxnSpPr/>
      </xdr:nvCxnSpPr>
      <xdr:spPr>
        <a:xfrm>
          <a:off x="13703300" y="138406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39551</xdr:rowOff>
    </xdr:from>
    <xdr:to>
      <xdr:col>67</xdr:col>
      <xdr:colOff>101600</xdr:colOff>
      <xdr:row>80</xdr:row>
      <xdr:rowOff>141151</xdr:rowOff>
    </xdr:to>
    <xdr:sp macro="" textlink="">
      <xdr:nvSpPr>
        <xdr:cNvPr id="577" name="楕円 576"/>
        <xdr:cNvSpPr/>
      </xdr:nvSpPr>
      <xdr:spPr>
        <a:xfrm>
          <a:off x="12763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90351</xdr:rowOff>
    </xdr:from>
    <xdr:to>
      <xdr:col>71</xdr:col>
      <xdr:colOff>177800</xdr:colOff>
      <xdr:row>80</xdr:row>
      <xdr:rowOff>124642</xdr:rowOff>
    </xdr:to>
    <xdr:cxnSp macro="">
      <xdr:nvCxnSpPr>
        <xdr:cNvPr id="578" name="直線コネクタ 577"/>
        <xdr:cNvCxnSpPr/>
      </xdr:nvCxnSpPr>
      <xdr:spPr>
        <a:xfrm>
          <a:off x="12814300" y="1380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579" name="n_1aveValue【児童館】&#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580" name="n_2aveValue【児童館】&#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581" name="n_3aveValue【児童館】&#10;有形固定資産減価償却率"/>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582" name="n_4aveValue【児童館】&#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90732</xdr:rowOff>
    </xdr:from>
    <xdr:ext cx="405111" cy="259045"/>
    <xdr:sp macro="" textlink="">
      <xdr:nvSpPr>
        <xdr:cNvPr id="583" name="n_1mainValue【児童館】&#10;有形固定資産減価償却率"/>
        <xdr:cNvSpPr txBox="1"/>
      </xdr:nvSpPr>
      <xdr:spPr>
        <a:xfrm>
          <a:off x="15266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56441</xdr:rowOff>
    </xdr:from>
    <xdr:ext cx="405111" cy="259045"/>
    <xdr:sp macro="" textlink="">
      <xdr:nvSpPr>
        <xdr:cNvPr id="584" name="n_2mainValue【児童館】&#10;有形固定資産減価償却率"/>
        <xdr:cNvSpPr txBox="1"/>
      </xdr:nvSpPr>
      <xdr:spPr>
        <a:xfrm>
          <a:off x="14389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20519</xdr:rowOff>
    </xdr:from>
    <xdr:ext cx="405111" cy="259045"/>
    <xdr:sp macro="" textlink="">
      <xdr:nvSpPr>
        <xdr:cNvPr id="585" name="n_3mainValue【児童館】&#10;有形固定資産減価償却率"/>
        <xdr:cNvSpPr txBox="1"/>
      </xdr:nvSpPr>
      <xdr:spPr>
        <a:xfrm>
          <a:off x="13500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157678</xdr:rowOff>
    </xdr:from>
    <xdr:ext cx="405111" cy="259045"/>
    <xdr:sp macro="" textlink="">
      <xdr:nvSpPr>
        <xdr:cNvPr id="586" name="n_4mainValue【児童館】&#10;有形固定資産減価償却率"/>
        <xdr:cNvSpPr txBox="1"/>
      </xdr:nvSpPr>
      <xdr:spPr>
        <a:xfrm>
          <a:off x="12611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608" name="直線コネクタ 607"/>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9"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0" name="直線コネクタ 60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1"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2" name="直線コネクタ 611"/>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613" name="【児童館】&#10;一人当たり面積平均値テキスト"/>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14" name="フローチャート: 判断 613"/>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15" name="フローチャート: 判断 614"/>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16" name="フローチャート: 判断 615"/>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17" name="フローチャート: 判断 616"/>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18" name="フローチャート: 判断 617"/>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74168</xdr:rowOff>
    </xdr:from>
    <xdr:to>
      <xdr:col>116</xdr:col>
      <xdr:colOff>114300</xdr:colOff>
      <xdr:row>83</xdr:row>
      <xdr:rowOff>4318</xdr:rowOff>
    </xdr:to>
    <xdr:sp macro="" textlink="">
      <xdr:nvSpPr>
        <xdr:cNvPr id="624" name="楕円 623"/>
        <xdr:cNvSpPr/>
      </xdr:nvSpPr>
      <xdr:spPr>
        <a:xfrm>
          <a:off x="221107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97045</xdr:rowOff>
    </xdr:from>
    <xdr:ext cx="469744" cy="259045"/>
    <xdr:sp macro="" textlink="">
      <xdr:nvSpPr>
        <xdr:cNvPr id="625" name="【児童館】&#10;一人当たり面積該当値テキスト"/>
        <xdr:cNvSpPr txBox="1"/>
      </xdr:nvSpPr>
      <xdr:spPr>
        <a:xfrm>
          <a:off x="22199600" y="139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83313</xdr:rowOff>
    </xdr:from>
    <xdr:to>
      <xdr:col>112</xdr:col>
      <xdr:colOff>38100</xdr:colOff>
      <xdr:row>83</xdr:row>
      <xdr:rowOff>13463</xdr:rowOff>
    </xdr:to>
    <xdr:sp macro="" textlink="">
      <xdr:nvSpPr>
        <xdr:cNvPr id="626" name="楕円 625"/>
        <xdr:cNvSpPr/>
      </xdr:nvSpPr>
      <xdr:spPr>
        <a:xfrm>
          <a:off x="21272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124968</xdr:rowOff>
    </xdr:from>
    <xdr:to>
      <xdr:col>116</xdr:col>
      <xdr:colOff>63500</xdr:colOff>
      <xdr:row>82</xdr:row>
      <xdr:rowOff>134113</xdr:rowOff>
    </xdr:to>
    <xdr:cxnSp macro="">
      <xdr:nvCxnSpPr>
        <xdr:cNvPr id="627" name="直線コネクタ 626"/>
        <xdr:cNvCxnSpPr/>
      </xdr:nvCxnSpPr>
      <xdr:spPr>
        <a:xfrm flipV="1">
          <a:off x="21323300" y="141838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92456</xdr:rowOff>
    </xdr:from>
    <xdr:to>
      <xdr:col>107</xdr:col>
      <xdr:colOff>101600</xdr:colOff>
      <xdr:row>83</xdr:row>
      <xdr:rowOff>22606</xdr:rowOff>
    </xdr:to>
    <xdr:sp macro="" textlink="">
      <xdr:nvSpPr>
        <xdr:cNvPr id="628" name="楕円 627"/>
        <xdr:cNvSpPr/>
      </xdr:nvSpPr>
      <xdr:spPr>
        <a:xfrm>
          <a:off x="20383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134113</xdr:rowOff>
    </xdr:from>
    <xdr:to>
      <xdr:col>111</xdr:col>
      <xdr:colOff>177800</xdr:colOff>
      <xdr:row>82</xdr:row>
      <xdr:rowOff>143256</xdr:rowOff>
    </xdr:to>
    <xdr:cxnSp macro="">
      <xdr:nvCxnSpPr>
        <xdr:cNvPr id="629" name="直線コネクタ 628"/>
        <xdr:cNvCxnSpPr/>
      </xdr:nvCxnSpPr>
      <xdr:spPr>
        <a:xfrm flipV="1">
          <a:off x="20434300" y="1419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30" name="楕円 629"/>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143256</xdr:rowOff>
    </xdr:from>
    <xdr:to>
      <xdr:col>107</xdr:col>
      <xdr:colOff>50800</xdr:colOff>
      <xdr:row>82</xdr:row>
      <xdr:rowOff>152400</xdr:rowOff>
    </xdr:to>
    <xdr:cxnSp macro="">
      <xdr:nvCxnSpPr>
        <xdr:cNvPr id="631" name="直線コネクタ 630"/>
        <xdr:cNvCxnSpPr/>
      </xdr:nvCxnSpPr>
      <xdr:spPr>
        <a:xfrm flipV="1">
          <a:off x="19545300" y="14202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115315</xdr:rowOff>
    </xdr:from>
    <xdr:to>
      <xdr:col>98</xdr:col>
      <xdr:colOff>38100</xdr:colOff>
      <xdr:row>83</xdr:row>
      <xdr:rowOff>45465</xdr:rowOff>
    </xdr:to>
    <xdr:sp macro="" textlink="">
      <xdr:nvSpPr>
        <xdr:cNvPr id="632" name="楕円 631"/>
        <xdr:cNvSpPr/>
      </xdr:nvSpPr>
      <xdr:spPr>
        <a:xfrm>
          <a:off x="18605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166115</xdr:rowOff>
    </xdr:to>
    <xdr:cxnSp macro="">
      <xdr:nvCxnSpPr>
        <xdr:cNvPr id="633" name="直線コネクタ 632"/>
        <xdr:cNvCxnSpPr/>
      </xdr:nvCxnSpPr>
      <xdr:spPr>
        <a:xfrm flipV="1">
          <a:off x="18656300" y="142113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634"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35"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636" name="n_3aveValue【児童館】&#10;一人当たり面積"/>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637" name="n_4aveValue【児童館】&#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29990</xdr:rowOff>
    </xdr:from>
    <xdr:ext cx="469744" cy="259045"/>
    <xdr:sp macro="" textlink="">
      <xdr:nvSpPr>
        <xdr:cNvPr id="638" name="n_1mainValue【児童館】&#10;一人当たり面積"/>
        <xdr:cNvSpPr txBox="1"/>
      </xdr:nvSpPr>
      <xdr:spPr>
        <a:xfrm>
          <a:off x="210757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39133</xdr:rowOff>
    </xdr:from>
    <xdr:ext cx="469744" cy="259045"/>
    <xdr:sp macro="" textlink="">
      <xdr:nvSpPr>
        <xdr:cNvPr id="639" name="n_2mainValue【児童館】&#10;一人当たり面積"/>
        <xdr:cNvSpPr txBox="1"/>
      </xdr:nvSpPr>
      <xdr:spPr>
        <a:xfrm>
          <a:off x="20199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40" name="n_3main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61992</xdr:rowOff>
    </xdr:from>
    <xdr:ext cx="469744" cy="259045"/>
    <xdr:sp macro="" textlink="">
      <xdr:nvSpPr>
        <xdr:cNvPr id="641" name="n_4mainValue【児童館】&#10;一人当たり面積"/>
        <xdr:cNvSpPr txBox="1"/>
      </xdr:nvSpPr>
      <xdr:spPr>
        <a:xfrm>
          <a:off x="18421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6" name="直線コネクタ 665"/>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7"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8" name="直線コネクタ 667"/>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9"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70" name="直線コネクタ 669"/>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71"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2" name="フローチャート: 判断 671"/>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3" name="フローチャート: 判断 672"/>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4" name="フローチャート: 判断 673"/>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5" name="フローチャート: 判断 674"/>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6" name="フローチャート: 判断 675"/>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53975</xdr:rowOff>
    </xdr:from>
    <xdr:to>
      <xdr:col>85</xdr:col>
      <xdr:colOff>177800</xdr:colOff>
      <xdr:row>105</xdr:row>
      <xdr:rowOff>155575</xdr:rowOff>
    </xdr:to>
    <xdr:sp macro="" textlink="">
      <xdr:nvSpPr>
        <xdr:cNvPr id="682" name="楕円 681"/>
        <xdr:cNvSpPr/>
      </xdr:nvSpPr>
      <xdr:spPr>
        <a:xfrm>
          <a:off x="16268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32402</xdr:rowOff>
    </xdr:from>
    <xdr:ext cx="405111" cy="259045"/>
    <xdr:sp macro="" textlink="">
      <xdr:nvSpPr>
        <xdr:cNvPr id="683" name="【公民館】&#10;有形固定資産減価償却率該当値テキスト"/>
        <xdr:cNvSpPr txBox="1"/>
      </xdr:nvSpPr>
      <xdr:spPr>
        <a:xfrm>
          <a:off x="16357600"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684" name="楕円 683"/>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104775</xdr:rowOff>
    </xdr:to>
    <xdr:cxnSp macro="">
      <xdr:nvCxnSpPr>
        <xdr:cNvPr id="685" name="直線コネクタ 684"/>
        <xdr:cNvCxnSpPr/>
      </xdr:nvCxnSpPr>
      <xdr:spPr>
        <a:xfrm>
          <a:off x="15481300" y="180594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130175</xdr:rowOff>
    </xdr:from>
    <xdr:to>
      <xdr:col>76</xdr:col>
      <xdr:colOff>165100</xdr:colOff>
      <xdr:row>105</xdr:row>
      <xdr:rowOff>60325</xdr:rowOff>
    </xdr:to>
    <xdr:sp macro="" textlink="">
      <xdr:nvSpPr>
        <xdr:cNvPr id="686" name="楕円 685"/>
        <xdr:cNvSpPr/>
      </xdr:nvSpPr>
      <xdr:spPr>
        <a:xfrm>
          <a:off x="14541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xdr:rowOff>
    </xdr:from>
    <xdr:to>
      <xdr:col>81</xdr:col>
      <xdr:colOff>50800</xdr:colOff>
      <xdr:row>105</xdr:row>
      <xdr:rowOff>57150</xdr:rowOff>
    </xdr:to>
    <xdr:cxnSp macro="">
      <xdr:nvCxnSpPr>
        <xdr:cNvPr id="687" name="直線コネクタ 686"/>
        <xdr:cNvCxnSpPr/>
      </xdr:nvCxnSpPr>
      <xdr:spPr>
        <a:xfrm>
          <a:off x="14592300" y="18011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88" name="楕円 687"/>
        <xdr:cNvSpPr/>
      </xdr:nvSpPr>
      <xdr:spPr>
        <a:xfrm>
          <a:off x="13652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0</xdr:rowOff>
    </xdr:from>
    <xdr:to>
      <xdr:col>76</xdr:col>
      <xdr:colOff>114300</xdr:colOff>
      <xdr:row>105</xdr:row>
      <xdr:rowOff>9525</xdr:rowOff>
    </xdr:to>
    <xdr:cxnSp macro="">
      <xdr:nvCxnSpPr>
        <xdr:cNvPr id="689" name="直線コネクタ 688"/>
        <xdr:cNvCxnSpPr/>
      </xdr:nvCxnSpPr>
      <xdr:spPr>
        <a:xfrm>
          <a:off x="13703300" y="18002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690" name="楕円 689"/>
        <xdr:cNvSpPr/>
      </xdr:nvSpPr>
      <xdr:spPr>
        <a:xfrm>
          <a:off x="1276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105</xdr:row>
      <xdr:rowOff>0</xdr:rowOff>
    </xdr:to>
    <xdr:cxnSp macro="">
      <xdr:nvCxnSpPr>
        <xdr:cNvPr id="691" name="直線コネクタ 690"/>
        <xdr:cNvCxnSpPr/>
      </xdr:nvCxnSpPr>
      <xdr:spPr>
        <a:xfrm>
          <a:off x="12814300" y="179412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692"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3"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94"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5"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696" name="n_1mainValue【公民館】&#10;有形固定資産減価償却率"/>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51452</xdr:rowOff>
    </xdr:from>
    <xdr:ext cx="405111" cy="259045"/>
    <xdr:sp macro="" textlink="">
      <xdr:nvSpPr>
        <xdr:cNvPr id="697" name="n_2mainValue【公民館】&#10;有形固定資産減価償却率"/>
        <xdr:cNvSpPr txBox="1"/>
      </xdr:nvSpPr>
      <xdr:spPr>
        <a:xfrm>
          <a:off x="14389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698" name="n_3mainValue【公民館】&#10;有形固定資産減価償却率"/>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699" name="n_4mainValue【公民館】&#10;有形固定資産減価償却率"/>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1" name="直線コネクタ 720"/>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2"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3" name="直線コネクタ 722"/>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4"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5" name="直線コネクタ 724"/>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6"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7" name="フローチャート: 判断 726"/>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8" name="フローチャート: 判断 727"/>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9" name="フローチャート: 判断 728"/>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30" name="フローチャート: 判断 729"/>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1" name="フローチャート: 判断 730"/>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151130</xdr:rowOff>
    </xdr:from>
    <xdr:to>
      <xdr:col>116</xdr:col>
      <xdr:colOff>114300</xdr:colOff>
      <xdr:row>105</xdr:row>
      <xdr:rowOff>81280</xdr:rowOff>
    </xdr:to>
    <xdr:sp macro="" textlink="">
      <xdr:nvSpPr>
        <xdr:cNvPr id="737" name="楕円 736"/>
        <xdr:cNvSpPr/>
      </xdr:nvSpPr>
      <xdr:spPr>
        <a:xfrm>
          <a:off x="22110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2557</xdr:rowOff>
    </xdr:from>
    <xdr:ext cx="469744" cy="259045"/>
    <xdr:sp macro="" textlink="">
      <xdr:nvSpPr>
        <xdr:cNvPr id="738" name="【公民館】&#10;一人当たり面積該当値テキスト"/>
        <xdr:cNvSpPr txBox="1"/>
      </xdr:nvSpPr>
      <xdr:spPr>
        <a:xfrm>
          <a:off x="22199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160274</xdr:rowOff>
    </xdr:from>
    <xdr:to>
      <xdr:col>112</xdr:col>
      <xdr:colOff>38100</xdr:colOff>
      <xdr:row>105</xdr:row>
      <xdr:rowOff>90424</xdr:rowOff>
    </xdr:to>
    <xdr:sp macro="" textlink="">
      <xdr:nvSpPr>
        <xdr:cNvPr id="739" name="楕円 738"/>
        <xdr:cNvSpPr/>
      </xdr:nvSpPr>
      <xdr:spPr>
        <a:xfrm>
          <a:off x="21272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30480</xdr:rowOff>
    </xdr:from>
    <xdr:to>
      <xdr:col>116</xdr:col>
      <xdr:colOff>63500</xdr:colOff>
      <xdr:row>105</xdr:row>
      <xdr:rowOff>39624</xdr:rowOff>
    </xdr:to>
    <xdr:cxnSp macro="">
      <xdr:nvCxnSpPr>
        <xdr:cNvPr id="740" name="直線コネクタ 739"/>
        <xdr:cNvCxnSpPr/>
      </xdr:nvCxnSpPr>
      <xdr:spPr>
        <a:xfrm flipV="1">
          <a:off x="21323300" y="1803273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167132</xdr:rowOff>
    </xdr:from>
    <xdr:to>
      <xdr:col>107</xdr:col>
      <xdr:colOff>101600</xdr:colOff>
      <xdr:row>105</xdr:row>
      <xdr:rowOff>97282</xdr:rowOff>
    </xdr:to>
    <xdr:sp macro="" textlink="">
      <xdr:nvSpPr>
        <xdr:cNvPr id="741" name="楕円 740"/>
        <xdr:cNvSpPr/>
      </xdr:nvSpPr>
      <xdr:spPr>
        <a:xfrm>
          <a:off x="20383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39624</xdr:rowOff>
    </xdr:from>
    <xdr:to>
      <xdr:col>111</xdr:col>
      <xdr:colOff>177800</xdr:colOff>
      <xdr:row>105</xdr:row>
      <xdr:rowOff>46482</xdr:rowOff>
    </xdr:to>
    <xdr:cxnSp macro="">
      <xdr:nvCxnSpPr>
        <xdr:cNvPr id="742" name="直線コネクタ 741"/>
        <xdr:cNvCxnSpPr/>
      </xdr:nvCxnSpPr>
      <xdr:spPr>
        <a:xfrm flipV="1">
          <a:off x="20434300" y="180418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135128</xdr:rowOff>
    </xdr:from>
    <xdr:to>
      <xdr:col>102</xdr:col>
      <xdr:colOff>165100</xdr:colOff>
      <xdr:row>105</xdr:row>
      <xdr:rowOff>65278</xdr:rowOff>
    </xdr:to>
    <xdr:sp macro="" textlink="">
      <xdr:nvSpPr>
        <xdr:cNvPr id="743" name="楕円 742"/>
        <xdr:cNvSpPr/>
      </xdr:nvSpPr>
      <xdr:spPr>
        <a:xfrm>
          <a:off x="19494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xdr:rowOff>
    </xdr:from>
    <xdr:to>
      <xdr:col>107</xdr:col>
      <xdr:colOff>50800</xdr:colOff>
      <xdr:row>105</xdr:row>
      <xdr:rowOff>46482</xdr:rowOff>
    </xdr:to>
    <xdr:cxnSp macro="">
      <xdr:nvCxnSpPr>
        <xdr:cNvPr id="744" name="直線コネクタ 743"/>
        <xdr:cNvCxnSpPr/>
      </xdr:nvCxnSpPr>
      <xdr:spPr>
        <a:xfrm>
          <a:off x="19545300" y="18016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144272</xdr:rowOff>
    </xdr:from>
    <xdr:to>
      <xdr:col>98</xdr:col>
      <xdr:colOff>38100</xdr:colOff>
      <xdr:row>105</xdr:row>
      <xdr:rowOff>74422</xdr:rowOff>
    </xdr:to>
    <xdr:sp macro="" textlink="">
      <xdr:nvSpPr>
        <xdr:cNvPr id="745" name="楕円 744"/>
        <xdr:cNvSpPr/>
      </xdr:nvSpPr>
      <xdr:spPr>
        <a:xfrm>
          <a:off x="18605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14478</xdr:rowOff>
    </xdr:from>
    <xdr:to>
      <xdr:col>102</xdr:col>
      <xdr:colOff>114300</xdr:colOff>
      <xdr:row>105</xdr:row>
      <xdr:rowOff>23622</xdr:rowOff>
    </xdr:to>
    <xdr:cxnSp macro="">
      <xdr:nvCxnSpPr>
        <xdr:cNvPr id="746" name="直線コネクタ 745"/>
        <xdr:cNvCxnSpPr/>
      </xdr:nvCxnSpPr>
      <xdr:spPr>
        <a:xfrm flipV="1">
          <a:off x="18656300" y="1801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747"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748"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49"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750"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106951</xdr:rowOff>
    </xdr:from>
    <xdr:ext cx="469744" cy="259045"/>
    <xdr:sp macro="" textlink="">
      <xdr:nvSpPr>
        <xdr:cNvPr id="751" name="n_1mainValue【公民館】&#10;一人当たり面積"/>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113809</xdr:rowOff>
    </xdr:from>
    <xdr:ext cx="469744" cy="259045"/>
    <xdr:sp macro="" textlink="">
      <xdr:nvSpPr>
        <xdr:cNvPr id="752" name="n_2mainValue【公民館】&#10;一人当たり面積"/>
        <xdr:cNvSpPr txBox="1"/>
      </xdr:nvSpPr>
      <xdr:spPr>
        <a:xfrm>
          <a:off x="201994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81805</xdr:rowOff>
    </xdr:from>
    <xdr:ext cx="469744" cy="259045"/>
    <xdr:sp macro="" textlink="">
      <xdr:nvSpPr>
        <xdr:cNvPr id="753" name="n_3mainValue【公民館】&#10;一人当たり面積"/>
        <xdr:cNvSpPr txBox="1"/>
      </xdr:nvSpPr>
      <xdr:spPr>
        <a:xfrm>
          <a:off x="19310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90949</xdr:rowOff>
    </xdr:from>
    <xdr:ext cx="469744" cy="259045"/>
    <xdr:sp macro="" textlink="">
      <xdr:nvSpPr>
        <xdr:cNvPr id="754" name="n_4mainValue【公民館】&#10;一人当たり面積"/>
        <xdr:cNvSpPr txBox="1"/>
      </xdr:nvSpPr>
      <xdr:spPr>
        <a:xfrm>
          <a:off x="18421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類似団体と比較して有形固定資産減価償却率が高くなっている施設は、道路、公営住宅、公民館であり、低くなっている施設は橋りょう、学校、児童館である。</a:t>
          </a:r>
          <a:endParaRPr lang="ja-JP" altLang="ja-JP" sz="1400">
            <a:effectLst/>
          </a:endParaRPr>
        </a:p>
        <a:p>
          <a:r>
            <a:rPr kumimoji="1" lang="ja-JP" altLang="ja-JP" sz="1100">
              <a:solidFill>
                <a:schemeClr val="dk1"/>
              </a:solidFill>
              <a:effectLst/>
              <a:latin typeface="+mn-lt"/>
              <a:ea typeface="+mn-ea"/>
              <a:cs typeface="+mn-cs"/>
            </a:rPr>
            <a:t>　道路については、毎年道路更新工事を行っているが、昭和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年度以前供用分が有形固定資産減価償却率の多くを占めているため上昇傾向にある。今後も現在の社会状況に応じた道路改良を計画的に行っていく予定である。公営住宅については、</a:t>
          </a:r>
          <a:r>
            <a:rPr kumimoji="1" lang="en-US" altLang="ja-JP" sz="1100">
              <a:solidFill>
                <a:schemeClr val="dk1"/>
              </a:solidFill>
              <a:effectLst/>
              <a:latin typeface="+mn-lt"/>
              <a:ea typeface="+mn-ea"/>
              <a:cs typeface="+mn-cs"/>
            </a:rPr>
            <a:t>1960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に建てられた住宅も多く、有形固定資産減価償却率が高い水準にある。今後は、人口減少や住宅の地域配分を踏まえた上で適切な必要戸数を見込んだ集約化や既存建物の改修を進めていく。公民館については、平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年度より各地区館の建て替えを計画的に行ってきたが、市の財政状況等により全て建て替えが完了していない。</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年度に完了見込</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橋りょうについては、平成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年度に多久市橋梁長寿命化修繕計画を策定しており、同計画に基づいて改修や修繕を行っているため、有形固定資産減価償却率は低くなっている。学校の値が低くなっている理由は、平成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年度に実施した小中一貫校建設事業の際に大規模改修を行っているためである。児童館についても、平成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年度に改修した学校跡施設を児童館として開館しており、有形固定資産償却率は低くなっている。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18,721
18,523
96.96
16,804,419
16,255,360
112,375
5,985,934
14,443,203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9" name="楕円 128"/>
        <xdr:cNvSpPr/>
      </xdr:nvSpPr>
      <xdr:spPr>
        <a:xfrm>
          <a:off x="10426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22623</xdr:rowOff>
    </xdr:from>
    <xdr:ext cx="469744" cy="259045"/>
    <xdr:sp macro="" textlink="">
      <xdr:nvSpPr>
        <xdr:cNvPr id="130" name="【図書館】&#10;一人当たり面積該当値テキスト"/>
        <xdr:cNvSpPr txBox="1"/>
      </xdr:nvSpPr>
      <xdr:spPr>
        <a:xfrm>
          <a:off x="10515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1" name="楕円 130"/>
        <xdr:cNvSpPr/>
      </xdr:nvSpPr>
      <xdr:spPr>
        <a:xfrm>
          <a:off x="958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158496</xdr:rowOff>
    </xdr:to>
    <xdr:cxnSp macro="">
      <xdr:nvCxnSpPr>
        <xdr:cNvPr id="132" name="直線コネクタ 131"/>
        <xdr:cNvCxnSpPr/>
      </xdr:nvCxnSpPr>
      <xdr:spPr>
        <a:xfrm>
          <a:off x="9639300" y="701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3" name="楕円 132"/>
        <xdr:cNvSpPr/>
      </xdr:nvSpPr>
      <xdr:spPr>
        <a:xfrm>
          <a:off x="8699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158496</xdr:rowOff>
    </xdr:to>
    <xdr:cxnSp macro="">
      <xdr:nvCxnSpPr>
        <xdr:cNvPr id="134" name="直線コネクタ 133"/>
        <xdr:cNvCxnSpPr/>
      </xdr:nvCxnSpPr>
      <xdr:spPr>
        <a:xfrm>
          <a:off x="8750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5" name="楕円 134"/>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167640</xdr:rowOff>
    </xdr:to>
    <xdr:cxnSp macro="">
      <xdr:nvCxnSpPr>
        <xdr:cNvPr id="136" name="直線コネクタ 135"/>
        <xdr:cNvCxnSpPr/>
      </xdr:nvCxnSpPr>
      <xdr:spPr>
        <a:xfrm flipV="1">
          <a:off x="7861300" y="7016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7" name="楕円 136"/>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8" name="直線コネクタ 137"/>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3" name="n_1mainValue【図書館】&#10;一人当たり面積"/>
        <xdr:cNvSpPr txBox="1"/>
      </xdr:nvSpPr>
      <xdr:spPr>
        <a:xfrm>
          <a:off x="9391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44" name="n_2mainValue【図書館】&#10;一人当たり面積"/>
        <xdr:cNvSpPr txBox="1"/>
      </xdr:nvSpPr>
      <xdr:spPr>
        <a:xfrm>
          <a:off x="8515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5" name="n_3mainValue【図書館】&#10;一人当たり面積"/>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6" name="n_4mainValue【図書館】&#10;一人当たり面積"/>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7" name="楕円 186"/>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88" name="【体育館・プール】&#10;有形固定資産減価償却率該当値テキスト"/>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89" name="楕円 188"/>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114300</xdr:rowOff>
    </xdr:to>
    <xdr:cxnSp macro="">
      <xdr:nvCxnSpPr>
        <xdr:cNvPr id="190" name="直線コネクタ 189"/>
        <xdr:cNvCxnSpPr/>
      </xdr:nvCxnSpPr>
      <xdr:spPr>
        <a:xfrm>
          <a:off x="3797300" y="10372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91" name="楕円 190"/>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85725</xdr:rowOff>
    </xdr:to>
    <xdr:cxnSp macro="">
      <xdr:nvCxnSpPr>
        <xdr:cNvPr id="192" name="直線コネクタ 191"/>
        <xdr:cNvCxnSpPr/>
      </xdr:nvCxnSpPr>
      <xdr:spPr>
        <a:xfrm>
          <a:off x="2908300" y="103479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93" name="楕円 192"/>
        <xdr:cNvSpPr/>
      </xdr:nvSpPr>
      <xdr:spPr>
        <a:xfrm>
          <a:off x="1968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32385</xdr:rowOff>
    </xdr:from>
    <xdr:to>
      <xdr:col>15</xdr:col>
      <xdr:colOff>50800</xdr:colOff>
      <xdr:row>60</xdr:row>
      <xdr:rowOff>60960</xdr:rowOff>
    </xdr:to>
    <xdr:cxnSp macro="">
      <xdr:nvCxnSpPr>
        <xdr:cNvPr id="194" name="直線コネクタ 193"/>
        <xdr:cNvCxnSpPr/>
      </xdr:nvCxnSpPr>
      <xdr:spPr>
        <a:xfrm>
          <a:off x="2019300" y="103193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145415</xdr:rowOff>
    </xdr:from>
    <xdr:to>
      <xdr:col>6</xdr:col>
      <xdr:colOff>38100</xdr:colOff>
      <xdr:row>60</xdr:row>
      <xdr:rowOff>75565</xdr:rowOff>
    </xdr:to>
    <xdr:sp macro="" textlink="">
      <xdr:nvSpPr>
        <xdr:cNvPr id="195" name="楕円 194"/>
        <xdr:cNvSpPr/>
      </xdr:nvSpPr>
      <xdr:spPr>
        <a:xfrm>
          <a:off x="1079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24765</xdr:rowOff>
    </xdr:from>
    <xdr:to>
      <xdr:col>10</xdr:col>
      <xdr:colOff>114300</xdr:colOff>
      <xdr:row>60</xdr:row>
      <xdr:rowOff>32385</xdr:rowOff>
    </xdr:to>
    <xdr:cxnSp macro="">
      <xdr:nvCxnSpPr>
        <xdr:cNvPr id="196" name="直線コネクタ 195"/>
        <xdr:cNvCxnSpPr/>
      </xdr:nvCxnSpPr>
      <xdr:spPr>
        <a:xfrm>
          <a:off x="1130300" y="103117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97" name="n_1ave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8"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153052</xdr:rowOff>
    </xdr:from>
    <xdr:ext cx="405111" cy="259045"/>
    <xdr:sp macro="" textlink="">
      <xdr:nvSpPr>
        <xdr:cNvPr id="201" name="n_1mainValue【体育館・プール】&#10;有形固定資産減価償却率"/>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2" name="n_2main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203" name="n_3mainValue【体育館・プール】&#10;有形固定資産減価償却率"/>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4" name="n_4mainValue【体育館・プール】&#10;有形固定資産減価償却率"/>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55118</xdr:rowOff>
    </xdr:from>
    <xdr:to>
      <xdr:col>55</xdr:col>
      <xdr:colOff>50800</xdr:colOff>
      <xdr:row>62</xdr:row>
      <xdr:rowOff>156718</xdr:rowOff>
    </xdr:to>
    <xdr:sp macro="" textlink="">
      <xdr:nvSpPr>
        <xdr:cNvPr id="244" name="楕円 243"/>
        <xdr:cNvSpPr/>
      </xdr:nvSpPr>
      <xdr:spPr>
        <a:xfrm>
          <a:off x="10426700" y="106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77995</xdr:rowOff>
    </xdr:from>
    <xdr:ext cx="469744" cy="259045"/>
    <xdr:sp macro="" textlink="">
      <xdr:nvSpPr>
        <xdr:cNvPr id="245" name="【体育館・プール】&#10;一人当たり面積該当値テキスト"/>
        <xdr:cNvSpPr txBox="1"/>
      </xdr:nvSpPr>
      <xdr:spPr>
        <a:xfrm>
          <a:off x="10515600" y="105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60452</xdr:rowOff>
    </xdr:from>
    <xdr:to>
      <xdr:col>50</xdr:col>
      <xdr:colOff>165100</xdr:colOff>
      <xdr:row>62</xdr:row>
      <xdr:rowOff>162052</xdr:rowOff>
    </xdr:to>
    <xdr:sp macro="" textlink="">
      <xdr:nvSpPr>
        <xdr:cNvPr id="246" name="楕円 245"/>
        <xdr:cNvSpPr/>
      </xdr:nvSpPr>
      <xdr:spPr>
        <a:xfrm>
          <a:off x="9588500" y="106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105918</xdr:rowOff>
    </xdr:from>
    <xdr:to>
      <xdr:col>55</xdr:col>
      <xdr:colOff>0</xdr:colOff>
      <xdr:row>62</xdr:row>
      <xdr:rowOff>111252</xdr:rowOff>
    </xdr:to>
    <xdr:cxnSp macro="">
      <xdr:nvCxnSpPr>
        <xdr:cNvPr id="247" name="直線コネクタ 246"/>
        <xdr:cNvCxnSpPr/>
      </xdr:nvCxnSpPr>
      <xdr:spPr>
        <a:xfrm flipV="1">
          <a:off x="9639300" y="1073581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65024</xdr:rowOff>
    </xdr:from>
    <xdr:to>
      <xdr:col>46</xdr:col>
      <xdr:colOff>38100</xdr:colOff>
      <xdr:row>62</xdr:row>
      <xdr:rowOff>166624</xdr:rowOff>
    </xdr:to>
    <xdr:sp macro="" textlink="">
      <xdr:nvSpPr>
        <xdr:cNvPr id="248" name="楕円 247"/>
        <xdr:cNvSpPr/>
      </xdr:nvSpPr>
      <xdr:spPr>
        <a:xfrm>
          <a:off x="8699500" y="106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111252</xdr:rowOff>
    </xdr:from>
    <xdr:to>
      <xdr:col>50</xdr:col>
      <xdr:colOff>114300</xdr:colOff>
      <xdr:row>62</xdr:row>
      <xdr:rowOff>115824</xdr:rowOff>
    </xdr:to>
    <xdr:cxnSp macro="">
      <xdr:nvCxnSpPr>
        <xdr:cNvPr id="249" name="直線コネクタ 248"/>
        <xdr:cNvCxnSpPr/>
      </xdr:nvCxnSpPr>
      <xdr:spPr>
        <a:xfrm flipV="1">
          <a:off x="8750300" y="10741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107696</xdr:rowOff>
    </xdr:from>
    <xdr:to>
      <xdr:col>41</xdr:col>
      <xdr:colOff>101600</xdr:colOff>
      <xdr:row>64</xdr:row>
      <xdr:rowOff>37846</xdr:rowOff>
    </xdr:to>
    <xdr:sp macro="" textlink="">
      <xdr:nvSpPr>
        <xdr:cNvPr id="250" name="楕円 249"/>
        <xdr:cNvSpPr/>
      </xdr:nvSpPr>
      <xdr:spPr>
        <a:xfrm>
          <a:off x="7810500" y="109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115824</xdr:rowOff>
    </xdr:from>
    <xdr:to>
      <xdr:col>45</xdr:col>
      <xdr:colOff>177800</xdr:colOff>
      <xdr:row>63</xdr:row>
      <xdr:rowOff>158496</xdr:rowOff>
    </xdr:to>
    <xdr:cxnSp macro="">
      <xdr:nvCxnSpPr>
        <xdr:cNvPr id="251" name="直線コネクタ 250"/>
        <xdr:cNvCxnSpPr/>
      </xdr:nvCxnSpPr>
      <xdr:spPr>
        <a:xfrm flipV="1">
          <a:off x="7861300" y="10745724"/>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109220</xdr:rowOff>
    </xdr:from>
    <xdr:to>
      <xdr:col>36</xdr:col>
      <xdr:colOff>165100</xdr:colOff>
      <xdr:row>64</xdr:row>
      <xdr:rowOff>39370</xdr:rowOff>
    </xdr:to>
    <xdr:sp macro="" textlink="">
      <xdr:nvSpPr>
        <xdr:cNvPr id="252" name="楕円 251"/>
        <xdr:cNvSpPr/>
      </xdr:nvSpPr>
      <xdr:spPr>
        <a:xfrm>
          <a:off x="6921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158496</xdr:rowOff>
    </xdr:from>
    <xdr:to>
      <xdr:col>41</xdr:col>
      <xdr:colOff>50800</xdr:colOff>
      <xdr:row>63</xdr:row>
      <xdr:rowOff>160020</xdr:rowOff>
    </xdr:to>
    <xdr:cxnSp macro="">
      <xdr:nvCxnSpPr>
        <xdr:cNvPr id="253" name="直線コネクタ 252"/>
        <xdr:cNvCxnSpPr/>
      </xdr:nvCxnSpPr>
      <xdr:spPr>
        <a:xfrm flipV="1">
          <a:off x="6972300" y="109598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7129</xdr:rowOff>
    </xdr:from>
    <xdr:ext cx="469744" cy="259045"/>
    <xdr:sp macro="" textlink="">
      <xdr:nvSpPr>
        <xdr:cNvPr id="258" name="n_1mainValue【体育館・プール】&#10;一人当たり面積"/>
        <xdr:cNvSpPr txBox="1"/>
      </xdr:nvSpPr>
      <xdr:spPr>
        <a:xfrm>
          <a:off x="939172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11701</xdr:rowOff>
    </xdr:from>
    <xdr:ext cx="469744" cy="259045"/>
    <xdr:sp macro="" textlink="">
      <xdr:nvSpPr>
        <xdr:cNvPr id="259" name="n_2mainValue【体育館・プール】&#10;一人当たり面積"/>
        <xdr:cNvSpPr txBox="1"/>
      </xdr:nvSpPr>
      <xdr:spPr>
        <a:xfrm>
          <a:off x="8515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28973</xdr:rowOff>
    </xdr:from>
    <xdr:ext cx="469744" cy="259045"/>
    <xdr:sp macro="" textlink="">
      <xdr:nvSpPr>
        <xdr:cNvPr id="260" name="n_3mainValue【体育館・プール】&#10;一人当たり面積"/>
        <xdr:cNvSpPr txBox="1"/>
      </xdr:nvSpPr>
      <xdr:spPr>
        <a:xfrm>
          <a:off x="7626427"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30497</xdr:rowOff>
    </xdr:from>
    <xdr:ext cx="469744" cy="259045"/>
    <xdr:sp macro="" textlink="">
      <xdr:nvSpPr>
        <xdr:cNvPr id="261" name="n_4mainValue【体育館・プール】&#10;一人当たり面積"/>
        <xdr:cNvSpPr txBox="1"/>
      </xdr:nvSpPr>
      <xdr:spPr>
        <a:xfrm>
          <a:off x="6737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48261</xdr:rowOff>
    </xdr:from>
    <xdr:to>
      <xdr:col>24</xdr:col>
      <xdr:colOff>114300</xdr:colOff>
      <xdr:row>85</xdr:row>
      <xdr:rowOff>149861</xdr:rowOff>
    </xdr:to>
    <xdr:sp macro="" textlink="">
      <xdr:nvSpPr>
        <xdr:cNvPr id="302" name="楕円 301"/>
        <xdr:cNvSpPr/>
      </xdr:nvSpPr>
      <xdr:spPr>
        <a:xfrm>
          <a:off x="4584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26688</xdr:rowOff>
    </xdr:from>
    <xdr:ext cx="405111" cy="259045"/>
    <xdr:sp macro="" textlink="">
      <xdr:nvSpPr>
        <xdr:cNvPr id="303" name="【福祉施設】&#10;有形固定資産減価償却率該当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xdr:rowOff>
    </xdr:from>
    <xdr:to>
      <xdr:col>20</xdr:col>
      <xdr:colOff>38100</xdr:colOff>
      <xdr:row>85</xdr:row>
      <xdr:rowOff>107950</xdr:rowOff>
    </xdr:to>
    <xdr:sp macro="" textlink="">
      <xdr:nvSpPr>
        <xdr:cNvPr id="304" name="楕円 303"/>
        <xdr:cNvSpPr/>
      </xdr:nvSpPr>
      <xdr:spPr>
        <a:xfrm>
          <a:off x="3746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57150</xdr:rowOff>
    </xdr:from>
    <xdr:to>
      <xdr:col>24</xdr:col>
      <xdr:colOff>63500</xdr:colOff>
      <xdr:row>85</xdr:row>
      <xdr:rowOff>99061</xdr:rowOff>
    </xdr:to>
    <xdr:cxnSp macro="">
      <xdr:nvCxnSpPr>
        <xdr:cNvPr id="305" name="直線コネクタ 304"/>
        <xdr:cNvCxnSpPr/>
      </xdr:nvCxnSpPr>
      <xdr:spPr>
        <a:xfrm>
          <a:off x="3797300" y="146304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137795</xdr:rowOff>
    </xdr:from>
    <xdr:to>
      <xdr:col>15</xdr:col>
      <xdr:colOff>101600</xdr:colOff>
      <xdr:row>85</xdr:row>
      <xdr:rowOff>67945</xdr:rowOff>
    </xdr:to>
    <xdr:sp macro="" textlink="">
      <xdr:nvSpPr>
        <xdr:cNvPr id="306" name="楕円 305"/>
        <xdr:cNvSpPr/>
      </xdr:nvSpPr>
      <xdr:spPr>
        <a:xfrm>
          <a:off x="2857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17145</xdr:rowOff>
    </xdr:from>
    <xdr:to>
      <xdr:col>19</xdr:col>
      <xdr:colOff>177800</xdr:colOff>
      <xdr:row>85</xdr:row>
      <xdr:rowOff>57150</xdr:rowOff>
    </xdr:to>
    <xdr:cxnSp macro="">
      <xdr:nvCxnSpPr>
        <xdr:cNvPr id="307" name="直線コネクタ 306"/>
        <xdr:cNvCxnSpPr/>
      </xdr:nvCxnSpPr>
      <xdr:spPr>
        <a:xfrm>
          <a:off x="2908300" y="14590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97789</xdr:rowOff>
    </xdr:from>
    <xdr:to>
      <xdr:col>10</xdr:col>
      <xdr:colOff>165100</xdr:colOff>
      <xdr:row>85</xdr:row>
      <xdr:rowOff>27939</xdr:rowOff>
    </xdr:to>
    <xdr:sp macro="" textlink="">
      <xdr:nvSpPr>
        <xdr:cNvPr id="308" name="楕円 307"/>
        <xdr:cNvSpPr/>
      </xdr:nvSpPr>
      <xdr:spPr>
        <a:xfrm>
          <a:off x="196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148589</xdr:rowOff>
    </xdr:from>
    <xdr:to>
      <xdr:col>15</xdr:col>
      <xdr:colOff>50800</xdr:colOff>
      <xdr:row>85</xdr:row>
      <xdr:rowOff>17145</xdr:rowOff>
    </xdr:to>
    <xdr:cxnSp macro="">
      <xdr:nvCxnSpPr>
        <xdr:cNvPr id="309" name="直線コネクタ 308"/>
        <xdr:cNvCxnSpPr/>
      </xdr:nvCxnSpPr>
      <xdr:spPr>
        <a:xfrm>
          <a:off x="2019300" y="14550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53975</xdr:rowOff>
    </xdr:from>
    <xdr:to>
      <xdr:col>6</xdr:col>
      <xdr:colOff>38100</xdr:colOff>
      <xdr:row>84</xdr:row>
      <xdr:rowOff>155575</xdr:rowOff>
    </xdr:to>
    <xdr:sp macro="" textlink="">
      <xdr:nvSpPr>
        <xdr:cNvPr id="310" name="楕円 309"/>
        <xdr:cNvSpPr/>
      </xdr:nvSpPr>
      <xdr:spPr>
        <a:xfrm>
          <a:off x="1079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104775</xdr:rowOff>
    </xdr:from>
    <xdr:to>
      <xdr:col>10</xdr:col>
      <xdr:colOff>114300</xdr:colOff>
      <xdr:row>84</xdr:row>
      <xdr:rowOff>148589</xdr:rowOff>
    </xdr:to>
    <xdr:cxnSp macro="">
      <xdr:nvCxnSpPr>
        <xdr:cNvPr id="311" name="直線コネクタ 310"/>
        <xdr:cNvCxnSpPr/>
      </xdr:nvCxnSpPr>
      <xdr:spPr>
        <a:xfrm>
          <a:off x="1130300" y="145065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99077</xdr:rowOff>
    </xdr:from>
    <xdr:ext cx="405111" cy="259045"/>
    <xdr:sp macro="" textlink="">
      <xdr:nvSpPr>
        <xdr:cNvPr id="316" name="n_1mainValue【福祉施設】&#10;有形固定資産減価償却率"/>
        <xdr:cNvSpPr txBox="1"/>
      </xdr:nvSpPr>
      <xdr:spPr>
        <a:xfrm>
          <a:off x="35820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59072</xdr:rowOff>
    </xdr:from>
    <xdr:ext cx="405111" cy="259045"/>
    <xdr:sp macro="" textlink="">
      <xdr:nvSpPr>
        <xdr:cNvPr id="317" name="n_2mainValue【福祉施設】&#10;有形固定資産減価償却率"/>
        <xdr:cNvSpPr txBox="1"/>
      </xdr:nvSpPr>
      <xdr:spPr>
        <a:xfrm>
          <a:off x="2705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19066</xdr:rowOff>
    </xdr:from>
    <xdr:ext cx="405111" cy="259045"/>
    <xdr:sp macro="" textlink="">
      <xdr:nvSpPr>
        <xdr:cNvPr id="318" name="n_3mainValue【福祉施設】&#10;有形固定資産減価償却率"/>
        <xdr:cNvSpPr txBox="1"/>
      </xdr:nvSpPr>
      <xdr:spPr>
        <a:xfrm>
          <a:off x="1816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146702</xdr:rowOff>
    </xdr:from>
    <xdr:ext cx="405111" cy="259045"/>
    <xdr:sp macro="" textlink="">
      <xdr:nvSpPr>
        <xdr:cNvPr id="319" name="n_4mainValue【福祉施設】&#10;有形固定資産減価償却率"/>
        <xdr:cNvSpPr txBox="1"/>
      </xdr:nvSpPr>
      <xdr:spPr>
        <a:xfrm>
          <a:off x="927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141833</xdr:rowOff>
    </xdr:from>
    <xdr:to>
      <xdr:col>55</xdr:col>
      <xdr:colOff>50800</xdr:colOff>
      <xdr:row>86</xdr:row>
      <xdr:rowOff>71983</xdr:rowOff>
    </xdr:to>
    <xdr:sp macro="" textlink="">
      <xdr:nvSpPr>
        <xdr:cNvPr id="357" name="楕円 356"/>
        <xdr:cNvSpPr/>
      </xdr:nvSpPr>
      <xdr:spPr>
        <a:xfrm>
          <a:off x="104267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56760</xdr:rowOff>
    </xdr:from>
    <xdr:ext cx="469744" cy="259045"/>
    <xdr:sp macro="" textlink="">
      <xdr:nvSpPr>
        <xdr:cNvPr id="358" name="【福祉施設】&#10;一人当たり面積該当値テキスト"/>
        <xdr:cNvSpPr txBox="1"/>
      </xdr:nvSpPr>
      <xdr:spPr>
        <a:xfrm>
          <a:off x="10515600" y="1463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142291</xdr:rowOff>
    </xdr:from>
    <xdr:to>
      <xdr:col>50</xdr:col>
      <xdr:colOff>165100</xdr:colOff>
      <xdr:row>86</xdr:row>
      <xdr:rowOff>72441</xdr:rowOff>
    </xdr:to>
    <xdr:sp macro="" textlink="">
      <xdr:nvSpPr>
        <xdr:cNvPr id="359" name="楕円 358"/>
        <xdr:cNvSpPr/>
      </xdr:nvSpPr>
      <xdr:spPr>
        <a:xfrm>
          <a:off x="9588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21183</xdr:rowOff>
    </xdr:from>
    <xdr:to>
      <xdr:col>55</xdr:col>
      <xdr:colOff>0</xdr:colOff>
      <xdr:row>86</xdr:row>
      <xdr:rowOff>21641</xdr:rowOff>
    </xdr:to>
    <xdr:cxnSp macro="">
      <xdr:nvCxnSpPr>
        <xdr:cNvPr id="360" name="直線コネクタ 359"/>
        <xdr:cNvCxnSpPr/>
      </xdr:nvCxnSpPr>
      <xdr:spPr>
        <a:xfrm flipV="1">
          <a:off x="9639300" y="1476588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142748</xdr:rowOff>
    </xdr:from>
    <xdr:to>
      <xdr:col>46</xdr:col>
      <xdr:colOff>38100</xdr:colOff>
      <xdr:row>86</xdr:row>
      <xdr:rowOff>72898</xdr:rowOff>
    </xdr:to>
    <xdr:sp macro="" textlink="">
      <xdr:nvSpPr>
        <xdr:cNvPr id="361" name="楕円 360"/>
        <xdr:cNvSpPr/>
      </xdr:nvSpPr>
      <xdr:spPr>
        <a:xfrm>
          <a:off x="8699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21641</xdr:rowOff>
    </xdr:from>
    <xdr:to>
      <xdr:col>50</xdr:col>
      <xdr:colOff>114300</xdr:colOff>
      <xdr:row>86</xdr:row>
      <xdr:rowOff>22098</xdr:rowOff>
    </xdr:to>
    <xdr:cxnSp macro="">
      <xdr:nvCxnSpPr>
        <xdr:cNvPr id="362" name="直線コネクタ 361"/>
        <xdr:cNvCxnSpPr/>
      </xdr:nvCxnSpPr>
      <xdr:spPr>
        <a:xfrm flipV="1">
          <a:off x="8750300" y="147663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142748</xdr:rowOff>
    </xdr:from>
    <xdr:to>
      <xdr:col>41</xdr:col>
      <xdr:colOff>101600</xdr:colOff>
      <xdr:row>86</xdr:row>
      <xdr:rowOff>72898</xdr:rowOff>
    </xdr:to>
    <xdr:sp macro="" textlink="">
      <xdr:nvSpPr>
        <xdr:cNvPr id="363" name="楕円 362"/>
        <xdr:cNvSpPr/>
      </xdr:nvSpPr>
      <xdr:spPr>
        <a:xfrm>
          <a:off x="7810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22098</xdr:rowOff>
    </xdr:from>
    <xdr:to>
      <xdr:col>45</xdr:col>
      <xdr:colOff>177800</xdr:colOff>
      <xdr:row>86</xdr:row>
      <xdr:rowOff>22098</xdr:rowOff>
    </xdr:to>
    <xdr:cxnSp macro="">
      <xdr:nvCxnSpPr>
        <xdr:cNvPr id="364" name="直線コネクタ 363"/>
        <xdr:cNvCxnSpPr/>
      </xdr:nvCxnSpPr>
      <xdr:spPr>
        <a:xfrm>
          <a:off x="7861300" y="1476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143205</xdr:rowOff>
    </xdr:from>
    <xdr:to>
      <xdr:col>36</xdr:col>
      <xdr:colOff>165100</xdr:colOff>
      <xdr:row>86</xdr:row>
      <xdr:rowOff>73355</xdr:rowOff>
    </xdr:to>
    <xdr:sp macro="" textlink="">
      <xdr:nvSpPr>
        <xdr:cNvPr id="365" name="楕円 364"/>
        <xdr:cNvSpPr/>
      </xdr:nvSpPr>
      <xdr:spPr>
        <a:xfrm>
          <a:off x="6921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22098</xdr:rowOff>
    </xdr:from>
    <xdr:to>
      <xdr:col>41</xdr:col>
      <xdr:colOff>50800</xdr:colOff>
      <xdr:row>86</xdr:row>
      <xdr:rowOff>22555</xdr:rowOff>
    </xdr:to>
    <xdr:cxnSp macro="">
      <xdr:nvCxnSpPr>
        <xdr:cNvPr id="366" name="直線コネクタ 365"/>
        <xdr:cNvCxnSpPr/>
      </xdr:nvCxnSpPr>
      <xdr:spPr>
        <a:xfrm flipV="1">
          <a:off x="6972300" y="147667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63568</xdr:rowOff>
    </xdr:from>
    <xdr:ext cx="469744" cy="259045"/>
    <xdr:sp macro="" textlink="">
      <xdr:nvSpPr>
        <xdr:cNvPr id="371" name="n_1mainValue【福祉施設】&#10;一人当たり面積"/>
        <xdr:cNvSpPr txBox="1"/>
      </xdr:nvSpPr>
      <xdr:spPr>
        <a:xfrm>
          <a:off x="93917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64025</xdr:rowOff>
    </xdr:from>
    <xdr:ext cx="469744" cy="259045"/>
    <xdr:sp macro="" textlink="">
      <xdr:nvSpPr>
        <xdr:cNvPr id="372" name="n_2mainValue【福祉施設】&#10;一人当たり面積"/>
        <xdr:cNvSpPr txBox="1"/>
      </xdr:nvSpPr>
      <xdr:spPr>
        <a:xfrm>
          <a:off x="8515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64025</xdr:rowOff>
    </xdr:from>
    <xdr:ext cx="469744" cy="259045"/>
    <xdr:sp macro="" textlink="">
      <xdr:nvSpPr>
        <xdr:cNvPr id="373" name="n_3mainValue【福祉施設】&#10;一人当たり面積"/>
        <xdr:cNvSpPr txBox="1"/>
      </xdr:nvSpPr>
      <xdr:spPr>
        <a:xfrm>
          <a:off x="7626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64482</xdr:rowOff>
    </xdr:from>
    <xdr:ext cx="469744" cy="259045"/>
    <xdr:sp macro="" textlink="">
      <xdr:nvSpPr>
        <xdr:cNvPr id="374" name="n_4mainValue【福祉施設】&#10;一人当たり面積"/>
        <xdr:cNvSpPr txBox="1"/>
      </xdr:nvSpPr>
      <xdr:spPr>
        <a:xfrm>
          <a:off x="6737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93980</xdr:rowOff>
    </xdr:from>
    <xdr:to>
      <xdr:col>24</xdr:col>
      <xdr:colOff>114300</xdr:colOff>
      <xdr:row>107</xdr:row>
      <xdr:rowOff>24130</xdr:rowOff>
    </xdr:to>
    <xdr:sp macro="" textlink="">
      <xdr:nvSpPr>
        <xdr:cNvPr id="416" name="楕円 415"/>
        <xdr:cNvSpPr/>
      </xdr:nvSpPr>
      <xdr:spPr>
        <a:xfrm>
          <a:off x="4584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72407</xdr:rowOff>
    </xdr:from>
    <xdr:ext cx="405111" cy="259045"/>
    <xdr:sp macro="" textlink="">
      <xdr:nvSpPr>
        <xdr:cNvPr id="417" name="【市民会館】&#10;有形固定資産減価償却率該当値テキスト"/>
        <xdr:cNvSpPr txBox="1"/>
      </xdr:nvSpPr>
      <xdr:spPr>
        <a:xfrm>
          <a:off x="4673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71120</xdr:rowOff>
    </xdr:from>
    <xdr:to>
      <xdr:col>20</xdr:col>
      <xdr:colOff>38100</xdr:colOff>
      <xdr:row>107</xdr:row>
      <xdr:rowOff>1270</xdr:rowOff>
    </xdr:to>
    <xdr:sp macro="" textlink="">
      <xdr:nvSpPr>
        <xdr:cNvPr id="418" name="楕円 417"/>
        <xdr:cNvSpPr/>
      </xdr:nvSpPr>
      <xdr:spPr>
        <a:xfrm>
          <a:off x="3746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121920</xdr:rowOff>
    </xdr:from>
    <xdr:to>
      <xdr:col>24</xdr:col>
      <xdr:colOff>63500</xdr:colOff>
      <xdr:row>106</xdr:row>
      <xdr:rowOff>144780</xdr:rowOff>
    </xdr:to>
    <xdr:cxnSp macro="">
      <xdr:nvCxnSpPr>
        <xdr:cNvPr id="419" name="直線コネクタ 418"/>
        <xdr:cNvCxnSpPr/>
      </xdr:nvCxnSpPr>
      <xdr:spPr>
        <a:xfrm>
          <a:off x="3797300" y="18295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420" name="楕円 419"/>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121920</xdr:rowOff>
    </xdr:to>
    <xdr:cxnSp macro="">
      <xdr:nvCxnSpPr>
        <xdr:cNvPr id="421" name="直線コネクタ 420"/>
        <xdr:cNvCxnSpPr/>
      </xdr:nvCxnSpPr>
      <xdr:spPr>
        <a:xfrm>
          <a:off x="2908300" y="18272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422" name="楕円 421"/>
        <xdr:cNvSpPr/>
      </xdr:nvSpPr>
      <xdr:spPr>
        <a:xfrm>
          <a:off x="196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76200</xdr:rowOff>
    </xdr:from>
    <xdr:to>
      <xdr:col>15</xdr:col>
      <xdr:colOff>50800</xdr:colOff>
      <xdr:row>106</xdr:row>
      <xdr:rowOff>99061</xdr:rowOff>
    </xdr:to>
    <xdr:cxnSp macro="">
      <xdr:nvCxnSpPr>
        <xdr:cNvPr id="423" name="直線コネクタ 422"/>
        <xdr:cNvCxnSpPr/>
      </xdr:nvCxnSpPr>
      <xdr:spPr>
        <a:xfrm>
          <a:off x="2019300" y="18249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2539</xdr:rowOff>
    </xdr:from>
    <xdr:to>
      <xdr:col>6</xdr:col>
      <xdr:colOff>38100</xdr:colOff>
      <xdr:row>106</xdr:row>
      <xdr:rowOff>104139</xdr:rowOff>
    </xdr:to>
    <xdr:sp macro="" textlink="">
      <xdr:nvSpPr>
        <xdr:cNvPr id="424" name="楕円 423"/>
        <xdr:cNvSpPr/>
      </xdr:nvSpPr>
      <xdr:spPr>
        <a:xfrm>
          <a:off x="1079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53339</xdr:rowOff>
    </xdr:from>
    <xdr:to>
      <xdr:col>10</xdr:col>
      <xdr:colOff>114300</xdr:colOff>
      <xdr:row>106</xdr:row>
      <xdr:rowOff>76200</xdr:rowOff>
    </xdr:to>
    <xdr:cxnSp macro="">
      <xdr:nvCxnSpPr>
        <xdr:cNvPr id="425" name="直線コネクタ 424"/>
        <xdr:cNvCxnSpPr/>
      </xdr:nvCxnSpPr>
      <xdr:spPr>
        <a:xfrm>
          <a:off x="1130300" y="18227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163847</xdr:rowOff>
    </xdr:from>
    <xdr:ext cx="405111" cy="259045"/>
    <xdr:sp macro="" textlink="">
      <xdr:nvSpPr>
        <xdr:cNvPr id="430" name="n_1mainValue【市民会館】&#10;有形固定資産減価償却率"/>
        <xdr:cNvSpPr txBox="1"/>
      </xdr:nvSpPr>
      <xdr:spPr>
        <a:xfrm>
          <a:off x="3582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431" name="n_2mainValue【市民会館】&#10;有形固定資産減価償却率"/>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118127</xdr:rowOff>
    </xdr:from>
    <xdr:ext cx="405111" cy="259045"/>
    <xdr:sp macro="" textlink="">
      <xdr:nvSpPr>
        <xdr:cNvPr id="432" name="n_3mainValue【市民会館】&#10;有形固定資産減価償却率"/>
        <xdr:cNvSpPr txBox="1"/>
      </xdr:nvSpPr>
      <xdr:spPr>
        <a:xfrm>
          <a:off x="1816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95266</xdr:rowOff>
    </xdr:from>
    <xdr:ext cx="405111" cy="259045"/>
    <xdr:sp macro="" textlink="">
      <xdr:nvSpPr>
        <xdr:cNvPr id="433" name="n_4mainValue【市民会館】&#10;有形固定資産減価償却率"/>
        <xdr:cNvSpPr txBox="1"/>
      </xdr:nvSpPr>
      <xdr:spPr>
        <a:xfrm>
          <a:off x="927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18084</xdr:rowOff>
    </xdr:from>
    <xdr:to>
      <xdr:col>55</xdr:col>
      <xdr:colOff>50800</xdr:colOff>
      <xdr:row>108</xdr:row>
      <xdr:rowOff>119684</xdr:rowOff>
    </xdr:to>
    <xdr:sp macro="" textlink="">
      <xdr:nvSpPr>
        <xdr:cNvPr id="471" name="楕円 470"/>
        <xdr:cNvSpPr/>
      </xdr:nvSpPr>
      <xdr:spPr>
        <a:xfrm>
          <a:off x="10426700" y="185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104461</xdr:rowOff>
    </xdr:from>
    <xdr:ext cx="469744" cy="259045"/>
    <xdr:sp macro="" textlink="">
      <xdr:nvSpPr>
        <xdr:cNvPr id="472" name="【市民会館】&#10;一人当たり面積該当値テキスト"/>
        <xdr:cNvSpPr txBox="1"/>
      </xdr:nvSpPr>
      <xdr:spPr>
        <a:xfrm>
          <a:off x="10515600" y="184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18542</xdr:rowOff>
    </xdr:from>
    <xdr:to>
      <xdr:col>50</xdr:col>
      <xdr:colOff>165100</xdr:colOff>
      <xdr:row>108</xdr:row>
      <xdr:rowOff>120142</xdr:rowOff>
    </xdr:to>
    <xdr:sp macro="" textlink="">
      <xdr:nvSpPr>
        <xdr:cNvPr id="473" name="楕円 472"/>
        <xdr:cNvSpPr/>
      </xdr:nvSpPr>
      <xdr:spPr>
        <a:xfrm>
          <a:off x="9588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68884</xdr:rowOff>
    </xdr:from>
    <xdr:to>
      <xdr:col>55</xdr:col>
      <xdr:colOff>0</xdr:colOff>
      <xdr:row>108</xdr:row>
      <xdr:rowOff>69342</xdr:rowOff>
    </xdr:to>
    <xdr:cxnSp macro="">
      <xdr:nvCxnSpPr>
        <xdr:cNvPr id="474" name="直線コネクタ 473"/>
        <xdr:cNvCxnSpPr/>
      </xdr:nvCxnSpPr>
      <xdr:spPr>
        <a:xfrm flipV="1">
          <a:off x="9639300" y="1858548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18542</xdr:rowOff>
    </xdr:from>
    <xdr:to>
      <xdr:col>46</xdr:col>
      <xdr:colOff>38100</xdr:colOff>
      <xdr:row>108</xdr:row>
      <xdr:rowOff>120142</xdr:rowOff>
    </xdr:to>
    <xdr:sp macro="" textlink="">
      <xdr:nvSpPr>
        <xdr:cNvPr id="475" name="楕円 474"/>
        <xdr:cNvSpPr/>
      </xdr:nvSpPr>
      <xdr:spPr>
        <a:xfrm>
          <a:off x="8699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69342</xdr:rowOff>
    </xdr:from>
    <xdr:to>
      <xdr:col>50</xdr:col>
      <xdr:colOff>114300</xdr:colOff>
      <xdr:row>108</xdr:row>
      <xdr:rowOff>69342</xdr:rowOff>
    </xdr:to>
    <xdr:cxnSp macro="">
      <xdr:nvCxnSpPr>
        <xdr:cNvPr id="476" name="直線コネクタ 475"/>
        <xdr:cNvCxnSpPr/>
      </xdr:nvCxnSpPr>
      <xdr:spPr>
        <a:xfrm>
          <a:off x="8750300" y="1858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18542</xdr:rowOff>
    </xdr:from>
    <xdr:to>
      <xdr:col>41</xdr:col>
      <xdr:colOff>101600</xdr:colOff>
      <xdr:row>108</xdr:row>
      <xdr:rowOff>120142</xdr:rowOff>
    </xdr:to>
    <xdr:sp macro="" textlink="">
      <xdr:nvSpPr>
        <xdr:cNvPr id="477" name="楕円 476"/>
        <xdr:cNvSpPr/>
      </xdr:nvSpPr>
      <xdr:spPr>
        <a:xfrm>
          <a:off x="7810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69342</xdr:rowOff>
    </xdr:from>
    <xdr:to>
      <xdr:col>45</xdr:col>
      <xdr:colOff>177800</xdr:colOff>
      <xdr:row>108</xdr:row>
      <xdr:rowOff>69342</xdr:rowOff>
    </xdr:to>
    <xdr:cxnSp macro="">
      <xdr:nvCxnSpPr>
        <xdr:cNvPr id="478" name="直線コネクタ 477"/>
        <xdr:cNvCxnSpPr/>
      </xdr:nvCxnSpPr>
      <xdr:spPr>
        <a:xfrm>
          <a:off x="7861300" y="1858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18542</xdr:rowOff>
    </xdr:from>
    <xdr:to>
      <xdr:col>36</xdr:col>
      <xdr:colOff>165100</xdr:colOff>
      <xdr:row>108</xdr:row>
      <xdr:rowOff>120142</xdr:rowOff>
    </xdr:to>
    <xdr:sp macro="" textlink="">
      <xdr:nvSpPr>
        <xdr:cNvPr id="479" name="楕円 478"/>
        <xdr:cNvSpPr/>
      </xdr:nvSpPr>
      <xdr:spPr>
        <a:xfrm>
          <a:off x="6921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69342</xdr:rowOff>
    </xdr:from>
    <xdr:to>
      <xdr:col>41</xdr:col>
      <xdr:colOff>50800</xdr:colOff>
      <xdr:row>108</xdr:row>
      <xdr:rowOff>69342</xdr:rowOff>
    </xdr:to>
    <xdr:cxnSp macro="">
      <xdr:nvCxnSpPr>
        <xdr:cNvPr id="480" name="直線コネクタ 479"/>
        <xdr:cNvCxnSpPr/>
      </xdr:nvCxnSpPr>
      <xdr:spPr>
        <a:xfrm>
          <a:off x="6972300" y="1858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111269</xdr:rowOff>
    </xdr:from>
    <xdr:ext cx="469744" cy="259045"/>
    <xdr:sp macro="" textlink="">
      <xdr:nvSpPr>
        <xdr:cNvPr id="485" name="n_1mainValue【市民会館】&#10;一人当たり面積"/>
        <xdr:cNvSpPr txBox="1"/>
      </xdr:nvSpPr>
      <xdr:spPr>
        <a:xfrm>
          <a:off x="9391727" y="186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111269</xdr:rowOff>
    </xdr:from>
    <xdr:ext cx="469744" cy="259045"/>
    <xdr:sp macro="" textlink="">
      <xdr:nvSpPr>
        <xdr:cNvPr id="486" name="n_2mainValue【市民会館】&#10;一人当たり面積"/>
        <xdr:cNvSpPr txBox="1"/>
      </xdr:nvSpPr>
      <xdr:spPr>
        <a:xfrm>
          <a:off x="8515427" y="186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111269</xdr:rowOff>
    </xdr:from>
    <xdr:ext cx="469744" cy="259045"/>
    <xdr:sp macro="" textlink="">
      <xdr:nvSpPr>
        <xdr:cNvPr id="487" name="n_3mainValue【市民会館】&#10;一人当たり面積"/>
        <xdr:cNvSpPr txBox="1"/>
      </xdr:nvSpPr>
      <xdr:spPr>
        <a:xfrm>
          <a:off x="7626427" y="186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111269</xdr:rowOff>
    </xdr:from>
    <xdr:ext cx="469744" cy="259045"/>
    <xdr:sp macro="" textlink="">
      <xdr:nvSpPr>
        <xdr:cNvPr id="488" name="n_4mainValue【市民会館】&#10;一人当たり面積"/>
        <xdr:cNvSpPr txBox="1"/>
      </xdr:nvSpPr>
      <xdr:spPr>
        <a:xfrm>
          <a:off x="6737427" y="186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30" name="楕円 529"/>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531" name="【一般廃棄物処理施設】&#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159294</xdr:rowOff>
    </xdr:from>
    <xdr:to>
      <xdr:col>81</xdr:col>
      <xdr:colOff>101600</xdr:colOff>
      <xdr:row>37</xdr:row>
      <xdr:rowOff>89444</xdr:rowOff>
    </xdr:to>
    <xdr:sp macro="" textlink="">
      <xdr:nvSpPr>
        <xdr:cNvPr id="532" name="楕円 531"/>
        <xdr:cNvSpPr/>
      </xdr:nvSpPr>
      <xdr:spPr>
        <a:xfrm>
          <a:off x="15430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37</xdr:row>
      <xdr:rowOff>38644</xdr:rowOff>
    </xdr:to>
    <xdr:cxnSp macro="">
      <xdr:nvCxnSpPr>
        <xdr:cNvPr id="533" name="直線コネクタ 532"/>
        <xdr:cNvCxnSpPr/>
      </xdr:nvCxnSpPr>
      <xdr:spPr>
        <a:xfrm flipV="1">
          <a:off x="15481300" y="630555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111942</xdr:rowOff>
    </xdr:from>
    <xdr:to>
      <xdr:col>76</xdr:col>
      <xdr:colOff>165100</xdr:colOff>
      <xdr:row>37</xdr:row>
      <xdr:rowOff>42092</xdr:rowOff>
    </xdr:to>
    <xdr:sp macro="" textlink="">
      <xdr:nvSpPr>
        <xdr:cNvPr id="534" name="楕円 533"/>
        <xdr:cNvSpPr/>
      </xdr:nvSpPr>
      <xdr:spPr>
        <a:xfrm>
          <a:off x="14541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162742</xdr:rowOff>
    </xdr:from>
    <xdr:to>
      <xdr:col>81</xdr:col>
      <xdr:colOff>50800</xdr:colOff>
      <xdr:row>37</xdr:row>
      <xdr:rowOff>38644</xdr:rowOff>
    </xdr:to>
    <xdr:cxnSp macro="">
      <xdr:nvCxnSpPr>
        <xdr:cNvPr id="535" name="直線コネクタ 534"/>
        <xdr:cNvCxnSpPr/>
      </xdr:nvCxnSpPr>
      <xdr:spPr>
        <a:xfrm>
          <a:off x="14592300" y="633494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77651</xdr:rowOff>
    </xdr:from>
    <xdr:to>
      <xdr:col>72</xdr:col>
      <xdr:colOff>38100</xdr:colOff>
      <xdr:row>37</xdr:row>
      <xdr:rowOff>7801</xdr:rowOff>
    </xdr:to>
    <xdr:sp macro="" textlink="">
      <xdr:nvSpPr>
        <xdr:cNvPr id="536" name="楕円 535"/>
        <xdr:cNvSpPr/>
      </xdr:nvSpPr>
      <xdr:spPr>
        <a:xfrm>
          <a:off x="13652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128451</xdr:rowOff>
    </xdr:from>
    <xdr:to>
      <xdr:col>76</xdr:col>
      <xdr:colOff>114300</xdr:colOff>
      <xdr:row>36</xdr:row>
      <xdr:rowOff>162742</xdr:rowOff>
    </xdr:to>
    <xdr:cxnSp macro="">
      <xdr:nvCxnSpPr>
        <xdr:cNvPr id="537" name="直線コネクタ 536"/>
        <xdr:cNvCxnSpPr/>
      </xdr:nvCxnSpPr>
      <xdr:spPr>
        <a:xfrm>
          <a:off x="13703300" y="63006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40096</xdr:rowOff>
    </xdr:from>
    <xdr:to>
      <xdr:col>67</xdr:col>
      <xdr:colOff>101600</xdr:colOff>
      <xdr:row>36</xdr:row>
      <xdr:rowOff>141696</xdr:rowOff>
    </xdr:to>
    <xdr:sp macro="" textlink="">
      <xdr:nvSpPr>
        <xdr:cNvPr id="538" name="楕円 537"/>
        <xdr:cNvSpPr/>
      </xdr:nvSpPr>
      <xdr:spPr>
        <a:xfrm>
          <a:off x="12763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90896</xdr:rowOff>
    </xdr:from>
    <xdr:to>
      <xdr:col>71</xdr:col>
      <xdr:colOff>177800</xdr:colOff>
      <xdr:row>36</xdr:row>
      <xdr:rowOff>128451</xdr:rowOff>
    </xdr:to>
    <xdr:cxnSp macro="">
      <xdr:nvCxnSpPr>
        <xdr:cNvPr id="539" name="直線コネクタ 538"/>
        <xdr:cNvCxnSpPr/>
      </xdr:nvCxnSpPr>
      <xdr:spPr>
        <a:xfrm>
          <a:off x="12814300" y="62630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540" name="n_1aveValue【一般廃棄物処理施設】&#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1"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43"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105971</xdr:rowOff>
    </xdr:from>
    <xdr:ext cx="405111" cy="259045"/>
    <xdr:sp macro="" textlink="">
      <xdr:nvSpPr>
        <xdr:cNvPr id="544" name="n_1mainValue【一般廃棄物処理施設】&#10;有形固定資産減価償却率"/>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58619</xdr:rowOff>
    </xdr:from>
    <xdr:ext cx="405111" cy="259045"/>
    <xdr:sp macro="" textlink="">
      <xdr:nvSpPr>
        <xdr:cNvPr id="545" name="n_2mainValue【一般廃棄物処理施設】&#10;有形固定資産減価償却率"/>
        <xdr:cNvSpPr txBox="1"/>
      </xdr:nvSpPr>
      <xdr:spPr>
        <a:xfrm>
          <a:off x="14389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24328</xdr:rowOff>
    </xdr:from>
    <xdr:ext cx="405111" cy="259045"/>
    <xdr:sp macro="" textlink="">
      <xdr:nvSpPr>
        <xdr:cNvPr id="546" name="n_3mainValue【一般廃棄物処理施設】&#10;有形固定資産減価償却率"/>
        <xdr:cNvSpPr txBox="1"/>
      </xdr:nvSpPr>
      <xdr:spPr>
        <a:xfrm>
          <a:off x="13500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158223</xdr:rowOff>
    </xdr:from>
    <xdr:ext cx="405111" cy="259045"/>
    <xdr:sp macro="" textlink="">
      <xdr:nvSpPr>
        <xdr:cNvPr id="547" name="n_4mainValue【一般廃棄物処理施設】&#10;有形固定資産減価償却率"/>
        <xdr:cNvSpPr txBox="1"/>
      </xdr:nvSpPr>
      <xdr:spPr>
        <a:xfrm>
          <a:off x="12611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77583</xdr:rowOff>
    </xdr:from>
    <xdr:to>
      <xdr:col>116</xdr:col>
      <xdr:colOff>114300</xdr:colOff>
      <xdr:row>40</xdr:row>
      <xdr:rowOff>7733</xdr:rowOff>
    </xdr:to>
    <xdr:sp macro="" textlink="">
      <xdr:nvSpPr>
        <xdr:cNvPr id="589" name="楕円 588"/>
        <xdr:cNvSpPr/>
      </xdr:nvSpPr>
      <xdr:spPr>
        <a:xfrm>
          <a:off x="22110700" y="67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100460</xdr:rowOff>
    </xdr:from>
    <xdr:ext cx="599010" cy="259045"/>
    <xdr:sp macro="" textlink="">
      <xdr:nvSpPr>
        <xdr:cNvPr id="590" name="【一般廃棄物処理施設】&#10;一人当たり有形固定資産（償却資産）額該当値テキスト"/>
        <xdr:cNvSpPr txBox="1"/>
      </xdr:nvSpPr>
      <xdr:spPr>
        <a:xfrm>
          <a:off x="22199600" y="661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171390</xdr:rowOff>
    </xdr:from>
    <xdr:to>
      <xdr:col>112</xdr:col>
      <xdr:colOff>38100</xdr:colOff>
      <xdr:row>40</xdr:row>
      <xdr:rowOff>101540</xdr:rowOff>
    </xdr:to>
    <xdr:sp macro="" textlink="">
      <xdr:nvSpPr>
        <xdr:cNvPr id="591" name="楕円 590"/>
        <xdr:cNvSpPr/>
      </xdr:nvSpPr>
      <xdr:spPr>
        <a:xfrm>
          <a:off x="21272500" y="68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128383</xdr:rowOff>
    </xdr:from>
    <xdr:to>
      <xdr:col>116</xdr:col>
      <xdr:colOff>63500</xdr:colOff>
      <xdr:row>40</xdr:row>
      <xdr:rowOff>50740</xdr:rowOff>
    </xdr:to>
    <xdr:cxnSp macro="">
      <xdr:nvCxnSpPr>
        <xdr:cNvPr id="592" name="直線コネクタ 591"/>
        <xdr:cNvCxnSpPr/>
      </xdr:nvCxnSpPr>
      <xdr:spPr>
        <a:xfrm flipV="1">
          <a:off x="21323300" y="6814933"/>
          <a:ext cx="838200" cy="9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6165</xdr:rowOff>
    </xdr:from>
    <xdr:to>
      <xdr:col>107</xdr:col>
      <xdr:colOff>101600</xdr:colOff>
      <xdr:row>40</xdr:row>
      <xdr:rowOff>107765</xdr:rowOff>
    </xdr:to>
    <xdr:sp macro="" textlink="">
      <xdr:nvSpPr>
        <xdr:cNvPr id="593" name="楕円 592"/>
        <xdr:cNvSpPr/>
      </xdr:nvSpPr>
      <xdr:spPr>
        <a:xfrm>
          <a:off x="20383500" y="686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50740</xdr:rowOff>
    </xdr:from>
    <xdr:to>
      <xdr:col>111</xdr:col>
      <xdr:colOff>177800</xdr:colOff>
      <xdr:row>40</xdr:row>
      <xdr:rowOff>56965</xdr:rowOff>
    </xdr:to>
    <xdr:cxnSp macro="">
      <xdr:nvCxnSpPr>
        <xdr:cNvPr id="594" name="直線コネクタ 593"/>
        <xdr:cNvCxnSpPr/>
      </xdr:nvCxnSpPr>
      <xdr:spPr>
        <a:xfrm flipV="1">
          <a:off x="20434300" y="6908740"/>
          <a:ext cx="8890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19084</xdr:rowOff>
    </xdr:from>
    <xdr:to>
      <xdr:col>102</xdr:col>
      <xdr:colOff>165100</xdr:colOff>
      <xdr:row>40</xdr:row>
      <xdr:rowOff>120684</xdr:rowOff>
    </xdr:to>
    <xdr:sp macro="" textlink="">
      <xdr:nvSpPr>
        <xdr:cNvPr id="595" name="楕円 594"/>
        <xdr:cNvSpPr/>
      </xdr:nvSpPr>
      <xdr:spPr>
        <a:xfrm>
          <a:off x="19494500" y="68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56965</xdr:rowOff>
    </xdr:from>
    <xdr:to>
      <xdr:col>107</xdr:col>
      <xdr:colOff>50800</xdr:colOff>
      <xdr:row>40</xdr:row>
      <xdr:rowOff>69884</xdr:rowOff>
    </xdr:to>
    <xdr:cxnSp macro="">
      <xdr:nvCxnSpPr>
        <xdr:cNvPr id="596" name="直線コネクタ 595"/>
        <xdr:cNvCxnSpPr/>
      </xdr:nvCxnSpPr>
      <xdr:spPr>
        <a:xfrm flipV="1">
          <a:off x="19545300" y="6914965"/>
          <a:ext cx="889000" cy="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29116</xdr:rowOff>
    </xdr:from>
    <xdr:to>
      <xdr:col>98</xdr:col>
      <xdr:colOff>38100</xdr:colOff>
      <xdr:row>40</xdr:row>
      <xdr:rowOff>130716</xdr:rowOff>
    </xdr:to>
    <xdr:sp macro="" textlink="">
      <xdr:nvSpPr>
        <xdr:cNvPr id="597" name="楕円 596"/>
        <xdr:cNvSpPr/>
      </xdr:nvSpPr>
      <xdr:spPr>
        <a:xfrm>
          <a:off x="18605500" y="68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69884</xdr:rowOff>
    </xdr:from>
    <xdr:to>
      <xdr:col>102</xdr:col>
      <xdr:colOff>114300</xdr:colOff>
      <xdr:row>40</xdr:row>
      <xdr:rowOff>79916</xdr:rowOff>
    </xdr:to>
    <xdr:cxnSp macro="">
      <xdr:nvCxnSpPr>
        <xdr:cNvPr id="598" name="直線コネクタ 597"/>
        <xdr:cNvCxnSpPr/>
      </xdr:nvCxnSpPr>
      <xdr:spPr>
        <a:xfrm flipV="1">
          <a:off x="18656300" y="6927884"/>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99" name="n_1aveValue【一般廃棄物処理施設】&#10;一人当たり有形固定資産（償却資産）額"/>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600" name="n_2aveValue【一般廃棄物処理施設】&#10;一人当たり有形固定資産（償却資産）額"/>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601"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602" name="n_4aveValue【一般廃棄物処理施設】&#10;一人当たり有形固定資産（償却資産）額"/>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118067</xdr:rowOff>
    </xdr:from>
    <xdr:ext cx="599010" cy="259045"/>
    <xdr:sp macro="" textlink="">
      <xdr:nvSpPr>
        <xdr:cNvPr id="603" name="n_1mainValue【一般廃棄物処理施設】&#10;一人当たり有形固定資産（償却資産）額"/>
        <xdr:cNvSpPr txBox="1"/>
      </xdr:nvSpPr>
      <xdr:spPr>
        <a:xfrm>
          <a:off x="21011095" y="663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124292</xdr:rowOff>
    </xdr:from>
    <xdr:ext cx="599010" cy="259045"/>
    <xdr:sp macro="" textlink="">
      <xdr:nvSpPr>
        <xdr:cNvPr id="604" name="n_2mainValue【一般廃棄物処理施設】&#10;一人当たり有形固定資産（償却資産）額"/>
        <xdr:cNvSpPr txBox="1"/>
      </xdr:nvSpPr>
      <xdr:spPr>
        <a:xfrm>
          <a:off x="20134795" y="663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137211</xdr:rowOff>
    </xdr:from>
    <xdr:ext cx="599010" cy="259045"/>
    <xdr:sp macro="" textlink="">
      <xdr:nvSpPr>
        <xdr:cNvPr id="605" name="n_3mainValue【一般廃棄物処理施設】&#10;一人当たり有形固定資産（償却資産）額"/>
        <xdr:cNvSpPr txBox="1"/>
      </xdr:nvSpPr>
      <xdr:spPr>
        <a:xfrm>
          <a:off x="19245795" y="665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147243</xdr:rowOff>
    </xdr:from>
    <xdr:ext cx="599010" cy="259045"/>
    <xdr:sp macro="" textlink="">
      <xdr:nvSpPr>
        <xdr:cNvPr id="606" name="n_4mainValue【一般廃棄物処理施設】&#10;一人当たり有形固定資産（償却資産）額"/>
        <xdr:cNvSpPr txBox="1"/>
      </xdr:nvSpPr>
      <xdr:spPr>
        <a:xfrm>
          <a:off x="18356795" y="666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76563</xdr:rowOff>
    </xdr:from>
    <xdr:to>
      <xdr:col>85</xdr:col>
      <xdr:colOff>177800</xdr:colOff>
      <xdr:row>59</xdr:row>
      <xdr:rowOff>6713</xdr:rowOff>
    </xdr:to>
    <xdr:sp macro="" textlink="">
      <xdr:nvSpPr>
        <xdr:cNvPr id="648" name="楕円 647"/>
        <xdr:cNvSpPr/>
      </xdr:nvSpPr>
      <xdr:spPr>
        <a:xfrm>
          <a:off x="16268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99440</xdr:rowOff>
    </xdr:from>
    <xdr:ext cx="405111" cy="259045"/>
    <xdr:sp macro="" textlink="">
      <xdr:nvSpPr>
        <xdr:cNvPr id="649" name="【保健センター・保健所】&#10;有形固定資産減価償却率該当値テキスト"/>
        <xdr:cNvSpPr txBox="1"/>
      </xdr:nvSpPr>
      <xdr:spPr>
        <a:xfrm>
          <a:off x="16357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42273</xdr:rowOff>
    </xdr:from>
    <xdr:to>
      <xdr:col>81</xdr:col>
      <xdr:colOff>101600</xdr:colOff>
      <xdr:row>58</xdr:row>
      <xdr:rowOff>143873</xdr:rowOff>
    </xdr:to>
    <xdr:sp macro="" textlink="">
      <xdr:nvSpPr>
        <xdr:cNvPr id="650" name="楕円 649"/>
        <xdr:cNvSpPr/>
      </xdr:nvSpPr>
      <xdr:spPr>
        <a:xfrm>
          <a:off x="15430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93073</xdr:rowOff>
    </xdr:from>
    <xdr:to>
      <xdr:col>85</xdr:col>
      <xdr:colOff>127000</xdr:colOff>
      <xdr:row>58</xdr:row>
      <xdr:rowOff>127363</xdr:rowOff>
    </xdr:to>
    <xdr:cxnSp macro="">
      <xdr:nvCxnSpPr>
        <xdr:cNvPr id="651" name="直線コネクタ 650"/>
        <xdr:cNvCxnSpPr/>
      </xdr:nvCxnSpPr>
      <xdr:spPr>
        <a:xfrm>
          <a:off x="15481300" y="100371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652" name="楕円 651"/>
        <xdr:cNvSpPr/>
      </xdr:nvSpPr>
      <xdr:spPr>
        <a:xfrm>
          <a:off x="1454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93073</xdr:rowOff>
    </xdr:to>
    <xdr:cxnSp macro="">
      <xdr:nvCxnSpPr>
        <xdr:cNvPr id="653" name="直線コネクタ 652"/>
        <xdr:cNvCxnSpPr/>
      </xdr:nvCxnSpPr>
      <xdr:spPr>
        <a:xfrm>
          <a:off x="14592300" y="100012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654" name="楕円 653"/>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57150</xdr:rowOff>
    </xdr:to>
    <xdr:cxnSp macro="">
      <xdr:nvCxnSpPr>
        <xdr:cNvPr id="655" name="直線コネクタ 654"/>
        <xdr:cNvCxnSpPr/>
      </xdr:nvCxnSpPr>
      <xdr:spPr>
        <a:xfrm>
          <a:off x="13703300" y="9966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40640</xdr:rowOff>
    </xdr:from>
    <xdr:to>
      <xdr:col>67</xdr:col>
      <xdr:colOff>101600</xdr:colOff>
      <xdr:row>57</xdr:row>
      <xdr:rowOff>142240</xdr:rowOff>
    </xdr:to>
    <xdr:sp macro="" textlink="">
      <xdr:nvSpPr>
        <xdr:cNvPr id="656" name="楕円 655"/>
        <xdr:cNvSpPr/>
      </xdr:nvSpPr>
      <xdr:spPr>
        <a:xfrm>
          <a:off x="12763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58</xdr:row>
      <xdr:rowOff>22860</xdr:rowOff>
    </xdr:to>
    <xdr:cxnSp macro="">
      <xdr:nvCxnSpPr>
        <xdr:cNvPr id="657" name="直線コネクタ 656"/>
        <xdr:cNvCxnSpPr/>
      </xdr:nvCxnSpPr>
      <xdr:spPr>
        <a:xfrm>
          <a:off x="12814300" y="98640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58"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9" name="n_2aveValue【保健センター・保健所】&#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60" name="n_3aveValue【保健センター・保健所】&#10;有形固定資産減価償却率"/>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61" name="n_4aveValue【保健センター・保健所】&#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160400</xdr:rowOff>
    </xdr:from>
    <xdr:ext cx="405111" cy="259045"/>
    <xdr:sp macro="" textlink="">
      <xdr:nvSpPr>
        <xdr:cNvPr id="662" name="n_1mainValue【保健センター・保健所】&#10;有形固定資産減価償却率"/>
        <xdr:cNvSpPr txBox="1"/>
      </xdr:nvSpPr>
      <xdr:spPr>
        <a:xfrm>
          <a:off x="152660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63" name="n_2main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664" name="n_3mainValue【保健センター・保健所】&#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158767</xdr:rowOff>
    </xdr:from>
    <xdr:ext cx="405111" cy="259045"/>
    <xdr:sp macro="" textlink="">
      <xdr:nvSpPr>
        <xdr:cNvPr id="665" name="n_4mainValue【保健センター・保健所】&#10;有形固定資産減価償却率"/>
        <xdr:cNvSpPr txBox="1"/>
      </xdr:nvSpPr>
      <xdr:spPr>
        <a:xfrm>
          <a:off x="12611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705" name="楕円 704"/>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706"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707" name="楕円 706"/>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121920</xdr:rowOff>
    </xdr:to>
    <xdr:cxnSp macro="">
      <xdr:nvCxnSpPr>
        <xdr:cNvPr id="708" name="直線コネクタ 707"/>
        <xdr:cNvCxnSpPr/>
      </xdr:nvCxnSpPr>
      <xdr:spPr>
        <a:xfrm flipV="1">
          <a:off x="21323300" y="10919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709" name="楕円 708"/>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121920</xdr:rowOff>
    </xdr:to>
    <xdr:cxnSp macro="">
      <xdr:nvCxnSpPr>
        <xdr:cNvPr id="710" name="直線コネクタ 709"/>
        <xdr:cNvCxnSpPr/>
      </xdr:nvCxnSpPr>
      <xdr:spPr>
        <a:xfrm>
          <a:off x="20434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11" name="楕円 710"/>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125730</xdr:rowOff>
    </xdr:to>
    <xdr:cxnSp macro="">
      <xdr:nvCxnSpPr>
        <xdr:cNvPr id="712" name="直線コネクタ 711"/>
        <xdr:cNvCxnSpPr/>
      </xdr:nvCxnSpPr>
      <xdr:spPr>
        <a:xfrm flipV="1">
          <a:off x="19545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13" name="楕円 712"/>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714" name="直線コネクタ 713"/>
        <xdr:cNvCxnSpPr/>
      </xdr:nvCxnSpPr>
      <xdr:spPr>
        <a:xfrm>
          <a:off x="18656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719" name="n_1mainValue【保健センター・保健所】&#10;一人当たり面積"/>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720" name="n_2mainValue【保健センター・保健所】&#10;一人当たり面積"/>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21"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22" name="n_4mainValue【保健センター・保健所】&#10;一人当たり面積"/>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44450</xdr:rowOff>
    </xdr:from>
    <xdr:to>
      <xdr:col>85</xdr:col>
      <xdr:colOff>177800</xdr:colOff>
      <xdr:row>78</xdr:row>
      <xdr:rowOff>146050</xdr:rowOff>
    </xdr:to>
    <xdr:sp macro="" textlink="">
      <xdr:nvSpPr>
        <xdr:cNvPr id="763" name="楕円 762"/>
        <xdr:cNvSpPr/>
      </xdr:nvSpPr>
      <xdr:spPr>
        <a:xfrm>
          <a:off x="16268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130827</xdr:rowOff>
    </xdr:from>
    <xdr:ext cx="405111" cy="259045"/>
    <xdr:sp macro="" textlink="">
      <xdr:nvSpPr>
        <xdr:cNvPr id="764" name="【消防施設】&#10;有形固定資産減価償却率該当値テキスト"/>
        <xdr:cNvSpPr txBox="1"/>
      </xdr:nvSpPr>
      <xdr:spPr>
        <a:xfrm>
          <a:off x="16357600"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154939</xdr:rowOff>
    </xdr:from>
    <xdr:to>
      <xdr:col>81</xdr:col>
      <xdr:colOff>101600</xdr:colOff>
      <xdr:row>80</xdr:row>
      <xdr:rowOff>85089</xdr:rowOff>
    </xdr:to>
    <xdr:sp macro="" textlink="">
      <xdr:nvSpPr>
        <xdr:cNvPr id="765" name="楕円 764"/>
        <xdr:cNvSpPr/>
      </xdr:nvSpPr>
      <xdr:spPr>
        <a:xfrm>
          <a:off x="15430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95250</xdr:rowOff>
    </xdr:from>
    <xdr:to>
      <xdr:col>85</xdr:col>
      <xdr:colOff>127000</xdr:colOff>
      <xdr:row>80</xdr:row>
      <xdr:rowOff>34289</xdr:rowOff>
    </xdr:to>
    <xdr:cxnSp macro="">
      <xdr:nvCxnSpPr>
        <xdr:cNvPr id="766" name="直線コネクタ 765"/>
        <xdr:cNvCxnSpPr/>
      </xdr:nvCxnSpPr>
      <xdr:spPr>
        <a:xfrm flipV="1">
          <a:off x="15481300" y="1346835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114936</xdr:rowOff>
    </xdr:from>
    <xdr:to>
      <xdr:col>76</xdr:col>
      <xdr:colOff>165100</xdr:colOff>
      <xdr:row>80</xdr:row>
      <xdr:rowOff>45086</xdr:rowOff>
    </xdr:to>
    <xdr:sp macro="" textlink="">
      <xdr:nvSpPr>
        <xdr:cNvPr id="767" name="楕円 766"/>
        <xdr:cNvSpPr/>
      </xdr:nvSpPr>
      <xdr:spPr>
        <a:xfrm>
          <a:off x="14541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165736</xdr:rowOff>
    </xdr:from>
    <xdr:to>
      <xdr:col>81</xdr:col>
      <xdr:colOff>50800</xdr:colOff>
      <xdr:row>80</xdr:row>
      <xdr:rowOff>34289</xdr:rowOff>
    </xdr:to>
    <xdr:cxnSp macro="">
      <xdr:nvCxnSpPr>
        <xdr:cNvPr id="768" name="直線コネクタ 767"/>
        <xdr:cNvCxnSpPr/>
      </xdr:nvCxnSpPr>
      <xdr:spPr>
        <a:xfrm>
          <a:off x="14592300" y="137102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74930</xdr:rowOff>
    </xdr:from>
    <xdr:to>
      <xdr:col>72</xdr:col>
      <xdr:colOff>38100</xdr:colOff>
      <xdr:row>80</xdr:row>
      <xdr:rowOff>5080</xdr:rowOff>
    </xdr:to>
    <xdr:sp macro="" textlink="">
      <xdr:nvSpPr>
        <xdr:cNvPr id="769" name="楕円 768"/>
        <xdr:cNvSpPr/>
      </xdr:nvSpPr>
      <xdr:spPr>
        <a:xfrm>
          <a:off x="13652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125730</xdr:rowOff>
    </xdr:from>
    <xdr:to>
      <xdr:col>76</xdr:col>
      <xdr:colOff>114300</xdr:colOff>
      <xdr:row>79</xdr:row>
      <xdr:rowOff>165736</xdr:rowOff>
    </xdr:to>
    <xdr:cxnSp macro="">
      <xdr:nvCxnSpPr>
        <xdr:cNvPr id="770" name="直線コネクタ 769"/>
        <xdr:cNvCxnSpPr/>
      </xdr:nvCxnSpPr>
      <xdr:spPr>
        <a:xfrm>
          <a:off x="13703300" y="136702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65405</xdr:rowOff>
    </xdr:from>
    <xdr:to>
      <xdr:col>67</xdr:col>
      <xdr:colOff>101600</xdr:colOff>
      <xdr:row>79</xdr:row>
      <xdr:rowOff>167005</xdr:rowOff>
    </xdr:to>
    <xdr:sp macro="" textlink="">
      <xdr:nvSpPr>
        <xdr:cNvPr id="771" name="楕円 770"/>
        <xdr:cNvSpPr/>
      </xdr:nvSpPr>
      <xdr:spPr>
        <a:xfrm>
          <a:off x="12763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116205</xdr:rowOff>
    </xdr:from>
    <xdr:to>
      <xdr:col>71</xdr:col>
      <xdr:colOff>177800</xdr:colOff>
      <xdr:row>79</xdr:row>
      <xdr:rowOff>125730</xdr:rowOff>
    </xdr:to>
    <xdr:cxnSp macro="">
      <xdr:nvCxnSpPr>
        <xdr:cNvPr id="772" name="直線コネクタ 771"/>
        <xdr:cNvCxnSpPr/>
      </xdr:nvCxnSpPr>
      <xdr:spPr>
        <a:xfrm>
          <a:off x="12814300" y="13660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73" name="n_1ave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4"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75"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76" name="n_4aveValue【消防施設】&#10;有形固定資産減価償却率"/>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101616</xdr:rowOff>
    </xdr:from>
    <xdr:ext cx="405111" cy="259045"/>
    <xdr:sp macro="" textlink="">
      <xdr:nvSpPr>
        <xdr:cNvPr id="777" name="n_1mainValue【消防施設】&#10;有形固定資産減価償却率"/>
        <xdr:cNvSpPr txBox="1"/>
      </xdr:nvSpPr>
      <xdr:spPr>
        <a:xfrm>
          <a:off x="152660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61613</xdr:rowOff>
    </xdr:from>
    <xdr:ext cx="405111" cy="259045"/>
    <xdr:sp macro="" textlink="">
      <xdr:nvSpPr>
        <xdr:cNvPr id="778" name="n_2mainValue【消防施設】&#10;有形固定資産減価償却率"/>
        <xdr:cNvSpPr txBox="1"/>
      </xdr:nvSpPr>
      <xdr:spPr>
        <a:xfrm>
          <a:off x="14389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21607</xdr:rowOff>
    </xdr:from>
    <xdr:ext cx="405111" cy="259045"/>
    <xdr:sp macro="" textlink="">
      <xdr:nvSpPr>
        <xdr:cNvPr id="779" name="n_3mainValue【消防施設】&#10;有形固定資産減価償却率"/>
        <xdr:cNvSpPr txBox="1"/>
      </xdr:nvSpPr>
      <xdr:spPr>
        <a:xfrm>
          <a:off x="13500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12082</xdr:rowOff>
    </xdr:from>
    <xdr:ext cx="405111" cy="259045"/>
    <xdr:sp macro="" textlink="">
      <xdr:nvSpPr>
        <xdr:cNvPr id="780" name="n_4mainValue【消防施設】&#10;有形固定資産減価償却率"/>
        <xdr:cNvSpPr txBox="1"/>
      </xdr:nvSpPr>
      <xdr:spPr>
        <a:xfrm>
          <a:off x="12611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152219</xdr:rowOff>
    </xdr:from>
    <xdr:to>
      <xdr:col>116</xdr:col>
      <xdr:colOff>114300</xdr:colOff>
      <xdr:row>86</xdr:row>
      <xdr:rowOff>82369</xdr:rowOff>
    </xdr:to>
    <xdr:sp macro="" textlink="">
      <xdr:nvSpPr>
        <xdr:cNvPr id="822" name="楕円 821"/>
        <xdr:cNvSpPr/>
      </xdr:nvSpPr>
      <xdr:spPr>
        <a:xfrm>
          <a:off x="221107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118672</xdr:rowOff>
    </xdr:from>
    <xdr:ext cx="469744" cy="259045"/>
    <xdr:sp macro="" textlink="">
      <xdr:nvSpPr>
        <xdr:cNvPr id="823" name="【消防施設】&#10;一人当たり面積該当値テキスト"/>
        <xdr:cNvSpPr txBox="1"/>
      </xdr:nvSpPr>
      <xdr:spPr>
        <a:xfrm>
          <a:off x="22199600" y="146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12337</xdr:rowOff>
    </xdr:from>
    <xdr:to>
      <xdr:col>112</xdr:col>
      <xdr:colOff>38100</xdr:colOff>
      <xdr:row>86</xdr:row>
      <xdr:rowOff>113937</xdr:rowOff>
    </xdr:to>
    <xdr:sp macro="" textlink="">
      <xdr:nvSpPr>
        <xdr:cNvPr id="824" name="楕円 823"/>
        <xdr:cNvSpPr/>
      </xdr:nvSpPr>
      <xdr:spPr>
        <a:xfrm>
          <a:off x="21272500" y="14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31569</xdr:rowOff>
    </xdr:from>
    <xdr:to>
      <xdr:col>116</xdr:col>
      <xdr:colOff>63500</xdr:colOff>
      <xdr:row>86</xdr:row>
      <xdr:rowOff>63137</xdr:rowOff>
    </xdr:to>
    <xdr:cxnSp macro="">
      <xdr:nvCxnSpPr>
        <xdr:cNvPr id="825" name="直線コネクタ 824"/>
        <xdr:cNvCxnSpPr/>
      </xdr:nvCxnSpPr>
      <xdr:spPr>
        <a:xfrm flipV="1">
          <a:off x="21323300" y="14776269"/>
          <a:ext cx="8382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16692</xdr:rowOff>
    </xdr:from>
    <xdr:to>
      <xdr:col>107</xdr:col>
      <xdr:colOff>101600</xdr:colOff>
      <xdr:row>86</xdr:row>
      <xdr:rowOff>118292</xdr:rowOff>
    </xdr:to>
    <xdr:sp macro="" textlink="">
      <xdr:nvSpPr>
        <xdr:cNvPr id="826" name="楕円 825"/>
        <xdr:cNvSpPr/>
      </xdr:nvSpPr>
      <xdr:spPr>
        <a:xfrm>
          <a:off x="20383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63137</xdr:rowOff>
    </xdr:from>
    <xdr:to>
      <xdr:col>111</xdr:col>
      <xdr:colOff>177800</xdr:colOff>
      <xdr:row>86</xdr:row>
      <xdr:rowOff>67492</xdr:rowOff>
    </xdr:to>
    <xdr:cxnSp macro="">
      <xdr:nvCxnSpPr>
        <xdr:cNvPr id="827" name="直線コネクタ 826"/>
        <xdr:cNvCxnSpPr/>
      </xdr:nvCxnSpPr>
      <xdr:spPr>
        <a:xfrm flipV="1">
          <a:off x="20434300" y="1480783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17780</xdr:rowOff>
    </xdr:from>
    <xdr:to>
      <xdr:col>102</xdr:col>
      <xdr:colOff>165100</xdr:colOff>
      <xdr:row>86</xdr:row>
      <xdr:rowOff>119380</xdr:rowOff>
    </xdr:to>
    <xdr:sp macro="" textlink="">
      <xdr:nvSpPr>
        <xdr:cNvPr id="828" name="楕円 827"/>
        <xdr:cNvSpPr/>
      </xdr:nvSpPr>
      <xdr:spPr>
        <a:xfrm>
          <a:off x="19494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67492</xdr:rowOff>
    </xdr:from>
    <xdr:to>
      <xdr:col>107</xdr:col>
      <xdr:colOff>50800</xdr:colOff>
      <xdr:row>86</xdr:row>
      <xdr:rowOff>68580</xdr:rowOff>
    </xdr:to>
    <xdr:cxnSp macro="">
      <xdr:nvCxnSpPr>
        <xdr:cNvPr id="829" name="直線コネクタ 828"/>
        <xdr:cNvCxnSpPr/>
      </xdr:nvCxnSpPr>
      <xdr:spPr>
        <a:xfrm flipV="1">
          <a:off x="19545300" y="148121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30" name="楕円 829"/>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68580</xdr:rowOff>
    </xdr:from>
    <xdr:to>
      <xdr:col>102</xdr:col>
      <xdr:colOff>114300</xdr:colOff>
      <xdr:row>86</xdr:row>
      <xdr:rowOff>70757</xdr:rowOff>
    </xdr:to>
    <xdr:cxnSp macro="">
      <xdr:nvCxnSpPr>
        <xdr:cNvPr id="831" name="直線コネクタ 830"/>
        <xdr:cNvCxnSpPr/>
      </xdr:nvCxnSpPr>
      <xdr:spPr>
        <a:xfrm flipV="1">
          <a:off x="18656300" y="148132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32"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33"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34"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35"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105064</xdr:rowOff>
    </xdr:from>
    <xdr:ext cx="469744" cy="259045"/>
    <xdr:sp macro="" textlink="">
      <xdr:nvSpPr>
        <xdr:cNvPr id="836" name="n_1mainValue【消防施設】&#10;一人当たり面積"/>
        <xdr:cNvSpPr txBox="1"/>
      </xdr:nvSpPr>
      <xdr:spPr>
        <a:xfrm>
          <a:off x="21075727" y="148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109419</xdr:rowOff>
    </xdr:from>
    <xdr:ext cx="469744" cy="259045"/>
    <xdr:sp macro="" textlink="">
      <xdr:nvSpPr>
        <xdr:cNvPr id="837" name="n_2mainValue【消防施設】&#10;一人当たり面積"/>
        <xdr:cNvSpPr txBox="1"/>
      </xdr:nvSpPr>
      <xdr:spPr>
        <a:xfrm>
          <a:off x="20199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110507</xdr:rowOff>
    </xdr:from>
    <xdr:ext cx="469744" cy="259045"/>
    <xdr:sp macro="" textlink="">
      <xdr:nvSpPr>
        <xdr:cNvPr id="838" name="n_3mainValue【消防施設】&#10;一人当たり面積"/>
        <xdr:cNvSpPr txBox="1"/>
      </xdr:nvSpPr>
      <xdr:spPr>
        <a:xfrm>
          <a:off x="19310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839" name="n_4mainValue【消防施設】&#10;一人当たり面積"/>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95613</xdr:rowOff>
    </xdr:from>
    <xdr:to>
      <xdr:col>85</xdr:col>
      <xdr:colOff>177800</xdr:colOff>
      <xdr:row>108</xdr:row>
      <xdr:rowOff>25763</xdr:rowOff>
    </xdr:to>
    <xdr:sp macro="" textlink="">
      <xdr:nvSpPr>
        <xdr:cNvPr id="881" name="楕円 880"/>
        <xdr:cNvSpPr/>
      </xdr:nvSpPr>
      <xdr:spPr>
        <a:xfrm>
          <a:off x="16268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74040</xdr:rowOff>
    </xdr:from>
    <xdr:ext cx="405111" cy="259045"/>
    <xdr:sp macro="" textlink="">
      <xdr:nvSpPr>
        <xdr:cNvPr id="882" name="【庁舎】&#10;有形固定資産減価償却率該当値テキスト"/>
        <xdr:cNvSpPr txBox="1"/>
      </xdr:nvSpPr>
      <xdr:spPr>
        <a:xfrm>
          <a:off x="16357600"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62956</xdr:rowOff>
    </xdr:from>
    <xdr:to>
      <xdr:col>81</xdr:col>
      <xdr:colOff>101600</xdr:colOff>
      <xdr:row>107</xdr:row>
      <xdr:rowOff>164556</xdr:rowOff>
    </xdr:to>
    <xdr:sp macro="" textlink="">
      <xdr:nvSpPr>
        <xdr:cNvPr id="883" name="楕円 882"/>
        <xdr:cNvSpPr/>
      </xdr:nvSpPr>
      <xdr:spPr>
        <a:xfrm>
          <a:off x="15430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113756</xdr:rowOff>
    </xdr:from>
    <xdr:to>
      <xdr:col>85</xdr:col>
      <xdr:colOff>127000</xdr:colOff>
      <xdr:row>107</xdr:row>
      <xdr:rowOff>146413</xdr:rowOff>
    </xdr:to>
    <xdr:cxnSp macro="">
      <xdr:nvCxnSpPr>
        <xdr:cNvPr id="884" name="直線コネクタ 883"/>
        <xdr:cNvCxnSpPr/>
      </xdr:nvCxnSpPr>
      <xdr:spPr>
        <a:xfrm>
          <a:off x="15481300" y="184589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27032</xdr:rowOff>
    </xdr:from>
    <xdr:to>
      <xdr:col>76</xdr:col>
      <xdr:colOff>165100</xdr:colOff>
      <xdr:row>107</xdr:row>
      <xdr:rowOff>128632</xdr:rowOff>
    </xdr:to>
    <xdr:sp macro="" textlink="">
      <xdr:nvSpPr>
        <xdr:cNvPr id="885" name="楕円 884"/>
        <xdr:cNvSpPr/>
      </xdr:nvSpPr>
      <xdr:spPr>
        <a:xfrm>
          <a:off x="14541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77832</xdr:rowOff>
    </xdr:from>
    <xdr:to>
      <xdr:col>81</xdr:col>
      <xdr:colOff>50800</xdr:colOff>
      <xdr:row>107</xdr:row>
      <xdr:rowOff>113756</xdr:rowOff>
    </xdr:to>
    <xdr:cxnSp macro="">
      <xdr:nvCxnSpPr>
        <xdr:cNvPr id="886" name="直線コネクタ 885"/>
        <xdr:cNvCxnSpPr/>
      </xdr:nvCxnSpPr>
      <xdr:spPr>
        <a:xfrm>
          <a:off x="14592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159294</xdr:rowOff>
    </xdr:from>
    <xdr:to>
      <xdr:col>72</xdr:col>
      <xdr:colOff>38100</xdr:colOff>
      <xdr:row>107</xdr:row>
      <xdr:rowOff>89444</xdr:rowOff>
    </xdr:to>
    <xdr:sp macro="" textlink="">
      <xdr:nvSpPr>
        <xdr:cNvPr id="887" name="楕円 886"/>
        <xdr:cNvSpPr/>
      </xdr:nvSpPr>
      <xdr:spPr>
        <a:xfrm>
          <a:off x="1365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38644</xdr:rowOff>
    </xdr:from>
    <xdr:to>
      <xdr:col>76</xdr:col>
      <xdr:colOff>114300</xdr:colOff>
      <xdr:row>107</xdr:row>
      <xdr:rowOff>77832</xdr:rowOff>
    </xdr:to>
    <xdr:cxnSp macro="">
      <xdr:nvCxnSpPr>
        <xdr:cNvPr id="888" name="直線コネクタ 887"/>
        <xdr:cNvCxnSpPr/>
      </xdr:nvCxnSpPr>
      <xdr:spPr>
        <a:xfrm>
          <a:off x="13703300" y="183837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141332</xdr:rowOff>
    </xdr:from>
    <xdr:to>
      <xdr:col>67</xdr:col>
      <xdr:colOff>101600</xdr:colOff>
      <xdr:row>107</xdr:row>
      <xdr:rowOff>71482</xdr:rowOff>
    </xdr:to>
    <xdr:sp macro="" textlink="">
      <xdr:nvSpPr>
        <xdr:cNvPr id="889" name="楕円 888"/>
        <xdr:cNvSpPr/>
      </xdr:nvSpPr>
      <xdr:spPr>
        <a:xfrm>
          <a:off x="1276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20682</xdr:rowOff>
    </xdr:from>
    <xdr:to>
      <xdr:col>71</xdr:col>
      <xdr:colOff>177800</xdr:colOff>
      <xdr:row>107</xdr:row>
      <xdr:rowOff>38644</xdr:rowOff>
    </xdr:to>
    <xdr:cxnSp macro="">
      <xdr:nvCxnSpPr>
        <xdr:cNvPr id="890" name="直線コネクタ 889"/>
        <xdr:cNvCxnSpPr/>
      </xdr:nvCxnSpPr>
      <xdr:spPr>
        <a:xfrm>
          <a:off x="12814300" y="1836583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155683</xdr:rowOff>
    </xdr:from>
    <xdr:ext cx="405111" cy="259045"/>
    <xdr:sp macro="" textlink="">
      <xdr:nvSpPr>
        <xdr:cNvPr id="895" name="n_1mainValue【庁舎】&#10;有形固定資産減価償却率"/>
        <xdr:cNvSpPr txBox="1"/>
      </xdr:nvSpPr>
      <xdr:spPr>
        <a:xfrm>
          <a:off x="152660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119759</xdr:rowOff>
    </xdr:from>
    <xdr:ext cx="405111" cy="259045"/>
    <xdr:sp macro="" textlink="">
      <xdr:nvSpPr>
        <xdr:cNvPr id="896" name="n_2mainValue【庁舎】&#10;有形固定資産減価償却率"/>
        <xdr:cNvSpPr txBox="1"/>
      </xdr:nvSpPr>
      <xdr:spPr>
        <a:xfrm>
          <a:off x="14389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80571</xdr:rowOff>
    </xdr:from>
    <xdr:ext cx="405111" cy="259045"/>
    <xdr:sp macro="" textlink="">
      <xdr:nvSpPr>
        <xdr:cNvPr id="897" name="n_3mainValue【庁舎】&#10;有形固定資産減価償却率"/>
        <xdr:cNvSpPr txBox="1"/>
      </xdr:nvSpPr>
      <xdr:spPr>
        <a:xfrm>
          <a:off x="13500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62609</xdr:rowOff>
    </xdr:from>
    <xdr:ext cx="405111" cy="259045"/>
    <xdr:sp macro="" textlink="">
      <xdr:nvSpPr>
        <xdr:cNvPr id="898" name="n_4mainValue【庁舎】&#10;有形固定資産減価償却率"/>
        <xdr:cNvSpPr txBox="1"/>
      </xdr:nvSpPr>
      <xdr:spPr>
        <a:xfrm>
          <a:off x="12611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27"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938" name="楕円 937"/>
        <xdr:cNvSpPr/>
      </xdr:nvSpPr>
      <xdr:spPr>
        <a:xfrm>
          <a:off x="22110700" y="183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170959</xdr:rowOff>
    </xdr:from>
    <xdr:ext cx="469744" cy="259045"/>
    <xdr:sp macro="" textlink="">
      <xdr:nvSpPr>
        <xdr:cNvPr id="939" name="【庁舎】&#10;一人当たり面積該当値テキスト"/>
        <xdr:cNvSpPr txBox="1"/>
      </xdr:nvSpPr>
      <xdr:spPr>
        <a:xfrm>
          <a:off x="22199600" y="1817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152654</xdr:rowOff>
    </xdr:from>
    <xdr:to>
      <xdr:col>112</xdr:col>
      <xdr:colOff>38100</xdr:colOff>
      <xdr:row>107</xdr:row>
      <xdr:rowOff>82804</xdr:rowOff>
    </xdr:to>
    <xdr:sp macro="" textlink="">
      <xdr:nvSpPr>
        <xdr:cNvPr id="940" name="楕円 939"/>
        <xdr:cNvSpPr/>
      </xdr:nvSpPr>
      <xdr:spPr>
        <a:xfrm>
          <a:off x="21272500" y="183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27432</xdr:rowOff>
    </xdr:from>
    <xdr:to>
      <xdr:col>116</xdr:col>
      <xdr:colOff>63500</xdr:colOff>
      <xdr:row>107</xdr:row>
      <xdr:rowOff>32004</xdr:rowOff>
    </xdr:to>
    <xdr:cxnSp macro="">
      <xdr:nvCxnSpPr>
        <xdr:cNvPr id="941" name="直線コネクタ 940"/>
        <xdr:cNvCxnSpPr/>
      </xdr:nvCxnSpPr>
      <xdr:spPr>
        <a:xfrm flipV="1">
          <a:off x="21323300" y="183725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157226</xdr:rowOff>
    </xdr:from>
    <xdr:to>
      <xdr:col>107</xdr:col>
      <xdr:colOff>101600</xdr:colOff>
      <xdr:row>107</xdr:row>
      <xdr:rowOff>87376</xdr:rowOff>
    </xdr:to>
    <xdr:sp macro="" textlink="">
      <xdr:nvSpPr>
        <xdr:cNvPr id="942" name="楕円 941"/>
        <xdr:cNvSpPr/>
      </xdr:nvSpPr>
      <xdr:spPr>
        <a:xfrm>
          <a:off x="20383500" y="183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32004</xdr:rowOff>
    </xdr:from>
    <xdr:to>
      <xdr:col>111</xdr:col>
      <xdr:colOff>177800</xdr:colOff>
      <xdr:row>107</xdr:row>
      <xdr:rowOff>36576</xdr:rowOff>
    </xdr:to>
    <xdr:cxnSp macro="">
      <xdr:nvCxnSpPr>
        <xdr:cNvPr id="943" name="直線コネクタ 942"/>
        <xdr:cNvCxnSpPr/>
      </xdr:nvCxnSpPr>
      <xdr:spPr>
        <a:xfrm flipV="1">
          <a:off x="20434300" y="183771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161798</xdr:rowOff>
    </xdr:from>
    <xdr:to>
      <xdr:col>102</xdr:col>
      <xdr:colOff>165100</xdr:colOff>
      <xdr:row>107</xdr:row>
      <xdr:rowOff>91948</xdr:rowOff>
    </xdr:to>
    <xdr:sp macro="" textlink="">
      <xdr:nvSpPr>
        <xdr:cNvPr id="944" name="楕円 943"/>
        <xdr:cNvSpPr/>
      </xdr:nvSpPr>
      <xdr:spPr>
        <a:xfrm>
          <a:off x="19494500" y="183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36576</xdr:rowOff>
    </xdr:from>
    <xdr:to>
      <xdr:col>107</xdr:col>
      <xdr:colOff>50800</xdr:colOff>
      <xdr:row>107</xdr:row>
      <xdr:rowOff>41148</xdr:rowOff>
    </xdr:to>
    <xdr:cxnSp macro="">
      <xdr:nvCxnSpPr>
        <xdr:cNvPr id="945" name="直線コネクタ 944"/>
        <xdr:cNvCxnSpPr/>
      </xdr:nvCxnSpPr>
      <xdr:spPr>
        <a:xfrm flipV="1">
          <a:off x="19545300" y="183817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165608</xdr:rowOff>
    </xdr:from>
    <xdr:to>
      <xdr:col>98</xdr:col>
      <xdr:colOff>38100</xdr:colOff>
      <xdr:row>107</xdr:row>
      <xdr:rowOff>95758</xdr:rowOff>
    </xdr:to>
    <xdr:sp macro="" textlink="">
      <xdr:nvSpPr>
        <xdr:cNvPr id="946" name="楕円 945"/>
        <xdr:cNvSpPr/>
      </xdr:nvSpPr>
      <xdr:spPr>
        <a:xfrm>
          <a:off x="18605500" y="183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41148</xdr:rowOff>
    </xdr:from>
    <xdr:to>
      <xdr:col>102</xdr:col>
      <xdr:colOff>114300</xdr:colOff>
      <xdr:row>107</xdr:row>
      <xdr:rowOff>44958</xdr:rowOff>
    </xdr:to>
    <xdr:cxnSp macro="">
      <xdr:nvCxnSpPr>
        <xdr:cNvPr id="947" name="直線コネクタ 946"/>
        <xdr:cNvCxnSpPr/>
      </xdr:nvCxnSpPr>
      <xdr:spPr>
        <a:xfrm flipV="1">
          <a:off x="18656300" y="183862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48"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49"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50"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951" name="n_4aveValue【庁舎】&#10;一人当たり面積"/>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99331</xdr:rowOff>
    </xdr:from>
    <xdr:ext cx="469744" cy="259045"/>
    <xdr:sp macro="" textlink="">
      <xdr:nvSpPr>
        <xdr:cNvPr id="952" name="n_1mainValue【庁舎】&#10;一人当たり面積"/>
        <xdr:cNvSpPr txBox="1"/>
      </xdr:nvSpPr>
      <xdr:spPr>
        <a:xfrm>
          <a:off x="21075727" y="1810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103903</xdr:rowOff>
    </xdr:from>
    <xdr:ext cx="469744" cy="259045"/>
    <xdr:sp macro="" textlink="">
      <xdr:nvSpPr>
        <xdr:cNvPr id="953" name="n_2mainValue【庁舎】&#10;一人当たり面積"/>
        <xdr:cNvSpPr txBox="1"/>
      </xdr:nvSpPr>
      <xdr:spPr>
        <a:xfrm>
          <a:off x="20199427" y="181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108475</xdr:rowOff>
    </xdr:from>
    <xdr:ext cx="469744" cy="259045"/>
    <xdr:sp macro="" textlink="">
      <xdr:nvSpPr>
        <xdr:cNvPr id="954" name="n_3mainValue【庁舎】&#10;一人当たり面積"/>
        <xdr:cNvSpPr txBox="1"/>
      </xdr:nvSpPr>
      <xdr:spPr>
        <a:xfrm>
          <a:off x="19310427" y="181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112285</xdr:rowOff>
    </xdr:from>
    <xdr:ext cx="469744" cy="259045"/>
    <xdr:sp macro="" textlink="">
      <xdr:nvSpPr>
        <xdr:cNvPr id="955" name="n_4mainValue【庁舎】&#10;一人当たり面積"/>
        <xdr:cNvSpPr txBox="1"/>
      </xdr:nvSpPr>
      <xdr:spPr>
        <a:xfrm>
          <a:off x="18421427" y="181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類似団体と比較して高くなっている施設は、図書館、福祉施設、市民会館、庁舎であり、低くなっている施設は、体育館・プール、一般廃棄物処理施設、保健センター、消防施設である。</a:t>
          </a:r>
          <a:endParaRPr lang="ja-JP" altLang="ja-JP" sz="1400">
            <a:effectLst/>
          </a:endParaRPr>
        </a:p>
        <a:p>
          <a:r>
            <a:rPr kumimoji="1" lang="ja-JP" altLang="ja-JP" sz="1100">
              <a:solidFill>
                <a:schemeClr val="dk1"/>
              </a:solidFill>
              <a:effectLst/>
              <a:latin typeface="+mn-lt"/>
              <a:ea typeface="+mn-ea"/>
              <a:cs typeface="+mn-cs"/>
            </a:rPr>
            <a:t>　高くなっている原因は、それぞれの施設の耐用年数が経過しているためである。</a:t>
          </a:r>
          <a:endParaRPr lang="ja-JP" altLang="ja-JP" sz="1400">
            <a:effectLst/>
          </a:endParaRPr>
        </a:p>
        <a:p>
          <a:r>
            <a:rPr kumimoji="1" lang="ja-JP" altLang="ja-JP" sz="1100">
              <a:solidFill>
                <a:schemeClr val="dk1"/>
              </a:solidFill>
              <a:effectLst/>
              <a:latin typeface="+mn-lt"/>
              <a:ea typeface="+mn-ea"/>
              <a:cs typeface="+mn-cs"/>
            </a:rPr>
            <a:t>　図書館については、現在新設の構想を練っているところであり、福祉施設は現在使用しておらず今後は解体も視野に入れた利用方法も検討をしていくこととしている。市民会館は既に耐用年数を経過しているが、国の登録文化財であるために補修等を行うには国の指導が必要である。今後も補修を行う場合は国と協議を行いながら進めていく必要がある。庁舎については、他の公共施設の補修等を優先しているために老朽化が進んでいる。　体育館・プールについては今後、利用状況、地域配分等に応じて施設の統廃合の検討が必要である。一般廃棄物処理施設については令和２年度から新清掃センターが稼働しており、保健センター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年に増築・改修工事を行っているため類似団体内平均値より低くなっている。消防施設は消防団の車庫等であるが、</a:t>
          </a:r>
          <a:r>
            <a:rPr kumimoji="1" lang="ja-JP" altLang="en-US" sz="1100">
              <a:solidFill>
                <a:schemeClr val="dk1"/>
              </a:solidFill>
              <a:effectLst/>
              <a:latin typeface="+mn-lt"/>
              <a:ea typeface="+mn-ea"/>
              <a:cs typeface="+mn-cs"/>
            </a:rPr>
            <a:t>老朽化に伴い補修・更新を続けているため類似団体平均より低くなっている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16804419</v>
      </c>
      <c r="BO4" s="433"/>
      <c r="BP4" s="433"/>
      <c r="BQ4" s="433"/>
      <c r="BR4" s="433"/>
      <c r="BS4" s="433"/>
      <c r="BT4" s="433"/>
      <c r="BU4" s="434"/>
      <c r="BV4" s="432">
        <v>14888849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1.9</v>
      </c>
      <c r="CU4" s="439"/>
      <c r="CV4" s="439"/>
      <c r="CW4" s="439"/>
      <c r="CX4" s="439"/>
      <c r="CY4" s="439"/>
      <c r="CZ4" s="439"/>
      <c r="DA4" s="440"/>
      <c r="DB4" s="438">
        <v>6.6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16255360</v>
      </c>
      <c r="BO5" s="470"/>
      <c r="BP5" s="470"/>
      <c r="BQ5" s="470"/>
      <c r="BR5" s="470"/>
      <c r="BS5" s="470"/>
      <c r="BT5" s="470"/>
      <c r="BU5" s="471"/>
      <c r="BV5" s="469">
        <v>14075252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100.6</v>
      </c>
      <c r="CU5" s="467"/>
      <c r="CV5" s="467"/>
      <c r="CW5" s="467"/>
      <c r="CX5" s="467"/>
      <c r="CY5" s="467"/>
      <c r="CZ5" s="467"/>
      <c r="DA5" s="468"/>
      <c r="DB5" s="466">
        <v>103.6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549059</v>
      </c>
      <c r="BO6" s="470"/>
      <c r="BP6" s="470"/>
      <c r="BQ6" s="470"/>
      <c r="BR6" s="470"/>
      <c r="BS6" s="470"/>
      <c r="BT6" s="470"/>
      <c r="BU6" s="471"/>
      <c r="BV6" s="469">
        <v>813597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104.5</v>
      </c>
      <c r="CU6" s="507"/>
      <c r="CV6" s="507"/>
      <c r="CW6" s="507"/>
      <c r="CX6" s="507"/>
      <c r="CY6" s="507"/>
      <c r="CZ6" s="507"/>
      <c r="DA6" s="508"/>
      <c r="DB6" s="506">
        <v>107.6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436684</v>
      </c>
      <c r="BO7" s="470"/>
      <c r="BP7" s="470"/>
      <c r="BQ7" s="470"/>
      <c r="BR7" s="470"/>
      <c r="BS7" s="470"/>
      <c r="BT7" s="470"/>
      <c r="BU7" s="471"/>
      <c r="BV7" s="469">
        <v>428860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5985934</v>
      </c>
      <c r="CU7" s="470"/>
      <c r="CV7" s="470"/>
      <c r="CW7" s="470"/>
      <c r="CX7" s="470"/>
      <c r="CY7" s="470"/>
      <c r="CZ7" s="470"/>
      <c r="DA7" s="471"/>
      <c r="DB7" s="469">
        <v>5817154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112375</v>
      </c>
      <c r="BO8" s="470"/>
      <c r="BP8" s="470"/>
      <c r="BQ8" s="470"/>
      <c r="BR8" s="470"/>
      <c r="BS8" s="470"/>
      <c r="BT8" s="470"/>
      <c r="BU8" s="471"/>
      <c r="BV8" s="469">
        <v>384737</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0.38</v>
      </c>
      <c r="CU8" s="510"/>
      <c r="CV8" s="510"/>
      <c r="CW8" s="510"/>
      <c r="CX8" s="510"/>
      <c r="CY8" s="510"/>
      <c r="CZ8" s="510"/>
      <c r="DA8" s="511"/>
      <c r="DB8" s="509">
        <v>0.38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18295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105</v>
      </c>
      <c r="AV9" s="502"/>
      <c r="AW9" s="502"/>
      <c r="AX9" s="502"/>
      <c r="AY9" s="503" t="s">
        <v>115</v>
      </c>
      <c r="AZ9" s="504"/>
      <c r="BA9" s="504"/>
      <c r="BB9" s="504"/>
      <c r="BC9" s="504"/>
      <c r="BD9" s="504"/>
      <c r="BE9" s="504"/>
      <c r="BF9" s="504"/>
      <c r="BG9" s="504"/>
      <c r="BH9" s="504"/>
      <c r="BI9" s="504"/>
      <c r="BJ9" s="504"/>
      <c r="BK9" s="504"/>
      <c r="BL9" s="504"/>
      <c r="BM9" s="505"/>
      <c r="BN9" s="469">
        <v>-272362</v>
      </c>
      <c r="BO9" s="470"/>
      <c r="BP9" s="470"/>
      <c r="BQ9" s="470"/>
      <c r="BR9" s="470"/>
      <c r="BS9" s="470"/>
      <c r="BT9" s="470"/>
      <c r="BU9" s="471"/>
      <c r="BV9" s="469">
        <v>-93397</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14.9</v>
      </c>
      <c r="CU9" s="467"/>
      <c r="CV9" s="467"/>
      <c r="CW9" s="467"/>
      <c r="CX9" s="467"/>
      <c r="CY9" s="467"/>
      <c r="CZ9" s="467"/>
      <c r="DA9" s="468"/>
      <c r="DB9" s="466">
        <v>14.5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19749</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v>
      </c>
      <c r="BO10" s="470"/>
      <c r="BP10" s="470"/>
      <c r="BQ10" s="470"/>
      <c r="BR10" s="470"/>
      <c r="BS10" s="470"/>
      <c r="BT10" s="470"/>
      <c r="BU10" s="471"/>
      <c r="BV10" s="469">
        <v>3</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18721</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359160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18523</v>
      </c>
      <c r="S13" s="554"/>
      <c r="T13" s="554"/>
      <c r="U13" s="554"/>
      <c r="V13" s="555"/>
      <c r="W13" s="485" t="s">
        <v>140</v>
      </c>
      <c r="X13" s="486"/>
      <c r="Y13" s="486"/>
      <c r="Z13" s="486"/>
      <c r="AA13" s="486"/>
      <c r="AB13" s="476"/>
      <c r="AC13" s="520">
        <v>823</v>
      </c>
      <c r="AD13" s="521"/>
      <c r="AE13" s="521"/>
      <c r="AF13" s="521"/>
      <c r="AG13" s="563"/>
      <c r="AH13" s="520">
        <v>971</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-272359</v>
      </c>
      <c r="BO13" s="470"/>
      <c r="BP13" s="470"/>
      <c r="BQ13" s="470"/>
      <c r="BR13" s="470"/>
      <c r="BS13" s="470"/>
      <c r="BT13" s="470"/>
      <c r="BU13" s="471"/>
      <c r="BV13" s="469">
        <v>-452554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11.5</v>
      </c>
      <c r="CU13" s="467"/>
      <c r="CV13" s="467"/>
      <c r="CW13" s="467"/>
      <c r="CX13" s="467"/>
      <c r="CY13" s="467"/>
      <c r="CZ13" s="467"/>
      <c r="DA13" s="468"/>
      <c r="DB13" s="466">
        <v>11.1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19030</v>
      </c>
      <c r="S14" s="554"/>
      <c r="T14" s="554"/>
      <c r="U14" s="554"/>
      <c r="V14" s="555"/>
      <c r="W14" s="459"/>
      <c r="X14" s="460"/>
      <c r="Y14" s="460"/>
      <c r="Z14" s="460"/>
      <c r="AA14" s="460"/>
      <c r="AB14" s="449"/>
      <c r="AC14" s="556">
        <v>8.6999999999999993</v>
      </c>
      <c r="AD14" s="557"/>
      <c r="AE14" s="557"/>
      <c r="AF14" s="557"/>
      <c r="AG14" s="558"/>
      <c r="AH14" s="556">
        <v>9.6999999999999993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18813</v>
      </c>
      <c r="S15" s="554"/>
      <c r="T15" s="554"/>
      <c r="U15" s="554"/>
      <c r="V15" s="555"/>
      <c r="W15" s="485" t="s">
        <v>147</v>
      </c>
      <c r="X15" s="486"/>
      <c r="Y15" s="486"/>
      <c r="Z15" s="486"/>
      <c r="AA15" s="486"/>
      <c r="AB15" s="476"/>
      <c r="AC15" s="520">
        <v>2652</v>
      </c>
      <c r="AD15" s="521"/>
      <c r="AE15" s="521"/>
      <c r="AF15" s="521"/>
      <c r="AG15" s="563"/>
      <c r="AH15" s="520">
        <v>2769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2026059</v>
      </c>
      <c r="BO15" s="433"/>
      <c r="BP15" s="433"/>
      <c r="BQ15" s="433"/>
      <c r="BR15" s="433"/>
      <c r="BS15" s="433"/>
      <c r="BT15" s="433"/>
      <c r="BU15" s="434"/>
      <c r="BV15" s="432">
        <v>1925144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28.1</v>
      </c>
      <c r="AD16" s="557"/>
      <c r="AE16" s="557"/>
      <c r="AF16" s="557"/>
      <c r="AG16" s="558"/>
      <c r="AH16" s="556">
        <v>27.7</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5265516</v>
      </c>
      <c r="BO16" s="470"/>
      <c r="BP16" s="470"/>
      <c r="BQ16" s="470"/>
      <c r="BR16" s="470"/>
      <c r="BS16" s="470"/>
      <c r="BT16" s="470"/>
      <c r="BU16" s="471"/>
      <c r="BV16" s="469">
        <v>5103749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5949</v>
      </c>
      <c r="AD17" s="521"/>
      <c r="AE17" s="521"/>
      <c r="AF17" s="521"/>
      <c r="AG17" s="563"/>
      <c r="AH17" s="520">
        <v>6271</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2526923</v>
      </c>
      <c r="BO17" s="470"/>
      <c r="BP17" s="470"/>
      <c r="BQ17" s="470"/>
      <c r="BR17" s="470"/>
      <c r="BS17" s="470"/>
      <c r="BT17" s="470"/>
      <c r="BU17" s="471"/>
      <c r="BV17" s="469">
        <v>2422196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96.96</v>
      </c>
      <c r="M18" s="585"/>
      <c r="N18" s="585"/>
      <c r="O18" s="585"/>
      <c r="P18" s="585"/>
      <c r="Q18" s="585"/>
      <c r="R18" s="586"/>
      <c r="S18" s="586"/>
      <c r="T18" s="586"/>
      <c r="U18" s="586"/>
      <c r="V18" s="587"/>
      <c r="W18" s="487"/>
      <c r="X18" s="488"/>
      <c r="Y18" s="488"/>
      <c r="Z18" s="488"/>
      <c r="AA18" s="488"/>
      <c r="AB18" s="479"/>
      <c r="AC18" s="588">
        <v>63.1</v>
      </c>
      <c r="AD18" s="589"/>
      <c r="AE18" s="589"/>
      <c r="AF18" s="589"/>
      <c r="AG18" s="590"/>
      <c r="AH18" s="588">
        <v>62.6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6043577</v>
      </c>
      <c r="BO18" s="470"/>
      <c r="BP18" s="470"/>
      <c r="BQ18" s="470"/>
      <c r="BR18" s="470"/>
      <c r="BS18" s="470"/>
      <c r="BT18" s="470"/>
      <c r="BU18" s="471"/>
      <c r="BV18" s="469">
        <v>6094055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189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8250651</v>
      </c>
      <c r="BO19" s="470"/>
      <c r="BP19" s="470"/>
      <c r="BQ19" s="470"/>
      <c r="BR19" s="470"/>
      <c r="BS19" s="470"/>
      <c r="BT19" s="470"/>
      <c r="BU19" s="471"/>
      <c r="BV19" s="469">
        <v>8635037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6773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14443203</v>
      </c>
      <c r="BO23" s="470"/>
      <c r="BP23" s="470"/>
      <c r="BQ23" s="470"/>
      <c r="BR23" s="470"/>
      <c r="BS23" s="470"/>
      <c r="BT23" s="470"/>
      <c r="BU23" s="471"/>
      <c r="BV23" s="469">
        <v>14569959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8130</v>
      </c>
      <c r="R24" s="521"/>
      <c r="S24" s="521"/>
      <c r="T24" s="521"/>
      <c r="U24" s="521"/>
      <c r="V24" s="563"/>
      <c r="W24" s="622"/>
      <c r="X24" s="610"/>
      <c r="Y24" s="611"/>
      <c r="Z24" s="519" t="s">
        <v>171</v>
      </c>
      <c r="AA24" s="499"/>
      <c r="AB24" s="499"/>
      <c r="AC24" s="499"/>
      <c r="AD24" s="499"/>
      <c r="AE24" s="499"/>
      <c r="AF24" s="499"/>
      <c r="AG24" s="500"/>
      <c r="AH24" s="520">
        <v>182</v>
      </c>
      <c r="AI24" s="521"/>
      <c r="AJ24" s="521"/>
      <c r="AK24" s="521"/>
      <c r="AL24" s="563"/>
      <c r="AM24" s="520">
        <v>573664</v>
      </c>
      <c r="AN24" s="521"/>
      <c r="AO24" s="521"/>
      <c r="AP24" s="521"/>
      <c r="AQ24" s="521"/>
      <c r="AR24" s="563"/>
      <c r="AS24" s="520">
        <v>3152</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13774729</v>
      </c>
      <c r="BO24" s="470"/>
      <c r="BP24" s="470"/>
      <c r="BQ24" s="470"/>
      <c r="BR24" s="470"/>
      <c r="BS24" s="470"/>
      <c r="BT24" s="470"/>
      <c r="BU24" s="471"/>
      <c r="BV24" s="469">
        <v>13920501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6520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138</v>
      </c>
      <c r="AN25" s="521"/>
      <c r="AO25" s="521"/>
      <c r="AP25" s="521"/>
      <c r="AQ25" s="521"/>
      <c r="AR25" s="563"/>
      <c r="AS25" s="520" t="s">
        <v>176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2519679</v>
      </c>
      <c r="BO25" s="433"/>
      <c r="BP25" s="433"/>
      <c r="BQ25" s="433"/>
      <c r="BR25" s="433"/>
      <c r="BS25" s="433"/>
      <c r="BT25" s="433"/>
      <c r="BU25" s="434"/>
      <c r="BV25" s="432">
        <v>2061329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5710</v>
      </c>
      <c r="R26" s="521"/>
      <c r="S26" s="521"/>
      <c r="T26" s="521"/>
      <c r="U26" s="521"/>
      <c r="V26" s="563"/>
      <c r="W26" s="622"/>
      <c r="X26" s="610"/>
      <c r="Y26" s="611"/>
      <c r="Z26" s="519" t="s">
        <v>179</v>
      </c>
      <c r="AA26" s="632"/>
      <c r="AB26" s="632"/>
      <c r="AC26" s="632"/>
      <c r="AD26" s="632"/>
      <c r="AE26" s="632"/>
      <c r="AF26" s="632"/>
      <c r="AG26" s="633"/>
      <c r="AH26" s="520">
        <v>2</v>
      </c>
      <c r="AI26" s="521"/>
      <c r="AJ26" s="521"/>
      <c r="AK26" s="521"/>
      <c r="AL26" s="563"/>
      <c r="AM26" s="520" t="s">
        <v>180</v>
      </c>
      <c r="AN26" s="521"/>
      <c r="AO26" s="521"/>
      <c r="AP26" s="521"/>
      <c r="AQ26" s="521"/>
      <c r="AR26" s="563"/>
      <c r="AS26" s="520" t="s">
        <v>181</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4410</v>
      </c>
      <c r="R27" s="521"/>
      <c r="S27" s="521"/>
      <c r="T27" s="521"/>
      <c r="U27" s="521"/>
      <c r="V27" s="563"/>
      <c r="W27" s="622"/>
      <c r="X27" s="610"/>
      <c r="Y27" s="611"/>
      <c r="Z27" s="519" t="s">
        <v>184</v>
      </c>
      <c r="AA27" s="499"/>
      <c r="AB27" s="499"/>
      <c r="AC27" s="499"/>
      <c r="AD27" s="499"/>
      <c r="AE27" s="499"/>
      <c r="AF27" s="499"/>
      <c r="AG27" s="500"/>
      <c r="AH27" s="520">
        <v>3</v>
      </c>
      <c r="AI27" s="521"/>
      <c r="AJ27" s="521"/>
      <c r="AK27" s="521"/>
      <c r="AL27" s="563"/>
      <c r="AM27" s="520">
        <v>11748</v>
      </c>
      <c r="AN27" s="521"/>
      <c r="AO27" s="521"/>
      <c r="AP27" s="521"/>
      <c r="AQ27" s="521"/>
      <c r="AR27" s="563"/>
      <c r="AS27" s="520">
        <v>3916</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353443</v>
      </c>
      <c r="BO27" s="646"/>
      <c r="BP27" s="646"/>
      <c r="BQ27" s="646"/>
      <c r="BR27" s="646"/>
      <c r="BS27" s="646"/>
      <c r="BT27" s="646"/>
      <c r="BU27" s="647"/>
      <c r="BV27" s="645">
        <v>353424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3710</v>
      </c>
      <c r="R28" s="521"/>
      <c r="S28" s="521"/>
      <c r="T28" s="521"/>
      <c r="U28" s="521"/>
      <c r="V28" s="563"/>
      <c r="W28" s="622"/>
      <c r="X28" s="610"/>
      <c r="Y28" s="611"/>
      <c r="Z28" s="519" t="s">
        <v>187</v>
      </c>
      <c r="AA28" s="499"/>
      <c r="AB28" s="499"/>
      <c r="AC28" s="499"/>
      <c r="AD28" s="499"/>
      <c r="AE28" s="499"/>
      <c r="AF28" s="499"/>
      <c r="AG28" s="500"/>
      <c r="AH28" s="520" t="s">
        <v>138</v>
      </c>
      <c r="AI28" s="521"/>
      <c r="AJ28" s="521"/>
      <c r="AK28" s="521"/>
      <c r="AL28" s="563"/>
      <c r="AM28" s="520" t="s">
        <v>175</v>
      </c>
      <c r="AN28" s="521"/>
      <c r="AO28" s="521"/>
      <c r="AP28" s="521"/>
      <c r="AQ28" s="521"/>
      <c r="AR28" s="563"/>
      <c r="AS28" s="520" t="s">
        <v>138</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454743</v>
      </c>
      <c r="BO28" s="433"/>
      <c r="BP28" s="433"/>
      <c r="BQ28" s="433"/>
      <c r="BR28" s="433"/>
      <c r="BS28" s="433"/>
      <c r="BT28" s="433"/>
      <c r="BU28" s="434"/>
      <c r="BV28" s="432">
        <v>454740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13</v>
      </c>
      <c r="M29" s="521"/>
      <c r="N29" s="521"/>
      <c r="O29" s="521"/>
      <c r="P29" s="563"/>
      <c r="Q29" s="520">
        <v>3450</v>
      </c>
      <c r="R29" s="521"/>
      <c r="S29" s="521"/>
      <c r="T29" s="521"/>
      <c r="U29" s="521"/>
      <c r="V29" s="563"/>
      <c r="W29" s="623"/>
      <c r="X29" s="624"/>
      <c r="Y29" s="625"/>
      <c r="Z29" s="519" t="s">
        <v>190</v>
      </c>
      <c r="AA29" s="499"/>
      <c r="AB29" s="499"/>
      <c r="AC29" s="499"/>
      <c r="AD29" s="499"/>
      <c r="AE29" s="499"/>
      <c r="AF29" s="499"/>
      <c r="AG29" s="500"/>
      <c r="AH29" s="520">
        <v>185</v>
      </c>
      <c r="AI29" s="521"/>
      <c r="AJ29" s="521"/>
      <c r="AK29" s="521"/>
      <c r="AL29" s="563"/>
      <c r="AM29" s="520">
        <v>585412</v>
      </c>
      <c r="AN29" s="521"/>
      <c r="AO29" s="521"/>
      <c r="AP29" s="521"/>
      <c r="AQ29" s="521"/>
      <c r="AR29" s="563"/>
      <c r="AS29" s="520">
        <v>3164</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689567</v>
      </c>
      <c r="BO29" s="470"/>
      <c r="BP29" s="470"/>
      <c r="BQ29" s="470"/>
      <c r="BR29" s="470"/>
      <c r="BS29" s="470"/>
      <c r="BT29" s="470"/>
      <c r="BU29" s="471"/>
      <c r="BV29" s="469">
        <v>882144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98.1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7497460</v>
      </c>
      <c r="BO30" s="646"/>
      <c r="BP30" s="646"/>
      <c r="BQ30" s="646"/>
      <c r="BR30" s="646"/>
      <c r="BS30" s="646"/>
      <c r="BT30" s="646"/>
      <c r="BU30" s="647"/>
      <c r="BV30" s="645">
        <v>7154157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202</v>
      </c>
      <c r="AN33" s="493"/>
      <c r="AO33" s="458" t="s">
        <v>203</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207</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多久市国民健康保険事業特別会計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IF('各会計、関係団体の財政状況及び健全化判断比率'!B30="","",'各会計、関係団体の財政状況及び健全化判断比率'!B30)</f>
        <v>多久市病院事業会計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IF('各会計、関係団体の財政状況及び健全化判断比率'!B31="","",'各会計、関係団体の財政状況及び健全化判断比率'!B31)</f>
        <v>多久市公共下水道事業特別会計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天山地区共同衛生処理場組合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多久市土地開発公社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多久市土地区画整理事業特別会計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多久市後期高齢者医療特別会計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IF('各会計、関係団体の財政状況及び健全化判断比率'!B32="","",'各会計、関係団体の財政状況及び健全化判断比率'!B32)</f>
        <v>多久市農業集落排水事業特別会計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天山地区共同斎場組合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一般財団法人　多久市学校給食振興会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多久市給与管理・物品調達特別会計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IF('各会計、関係団体の財政状況及び健全化判断比率'!B33="","",'各会計、関係団体の財政状況及び健全化判断比率'!B33)</f>
        <v>多久市宅地造成事業特別会計</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佐賀中部広域連合（普通会計）</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公益財団法人　孔子の里</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佐賀中部広域連合（介護保険会計）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佐賀県後期高齢者医療広域連合（普通会計）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佐賀県後期高齢者医療広域連合（特別会計）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佐賀県市町総合事務組合（一般会計）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佐賀県市町総合事務組合（交通災害会計）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天山地区共同環境組合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佐賀西部広域水道企業団（末端給水会計）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mzw2WbxpcuAsj9Pqftd+lY90qvqtq9a4KM+sgRARlYtpwyuQ0swsXCYpskZkpxUMs+eceMZWTLDokiFIOMo4Tg==" saltValue="gMpDQ9PlA2Sad/Vb/h9s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231</v>
      </c>
      <c r="C5" s="672"/>
      <c r="D5" s="672"/>
      <c r="E5" s="672"/>
      <c r="F5" s="672"/>
      <c r="G5" s="672"/>
      <c r="H5" s="672"/>
      <c r="I5" s="672"/>
      <c r="J5" s="672"/>
      <c r="K5" s="672"/>
      <c r="L5" s="672"/>
      <c r="M5" s="672"/>
      <c r="N5" s="672"/>
      <c r="O5" s="672"/>
      <c r="P5" s="672"/>
      <c r="Q5" s="673"/>
      <c r="R5" s="674">
        <v>1910922</v>
      </c>
      <c r="S5" s="675"/>
      <c r="T5" s="675"/>
      <c r="U5" s="675"/>
      <c r="V5" s="675"/>
      <c r="W5" s="675"/>
      <c r="X5" s="675"/>
      <c r="Y5" s="676"/>
      <c r="Z5" s="677">
        <v>11.4</v>
      </c>
      <c r="AA5" s="677"/>
      <c r="AB5" s="677"/>
      <c r="AC5" s="677"/>
      <c r="AD5" s="678">
        <v>1910922</v>
      </c>
      <c r="AE5" s="678"/>
      <c r="AF5" s="678"/>
      <c r="AG5" s="678"/>
      <c r="AH5" s="678"/>
      <c r="AI5" s="678"/>
      <c r="AJ5" s="678"/>
      <c r="AK5" s="678"/>
      <c r="AL5" s="679">
        <v>33</v>
      </c>
      <c r="AM5" s="680"/>
      <c r="AN5" s="680"/>
      <c r="AO5" s="681"/>
      <c r="AP5" s="671" t="s">
        <v>232</v>
      </c>
      <c r="AQ5" s="672"/>
      <c r="AR5" s="672"/>
      <c r="AS5" s="672"/>
      <c r="AT5" s="672"/>
      <c r="AU5" s="672"/>
      <c r="AV5" s="672"/>
      <c r="AW5" s="672"/>
      <c r="AX5" s="672"/>
      <c r="AY5" s="672"/>
      <c r="AZ5" s="672"/>
      <c r="BA5" s="672"/>
      <c r="BB5" s="672"/>
      <c r="BC5" s="672"/>
      <c r="BD5" s="672"/>
      <c r="BE5" s="672"/>
      <c r="BF5" s="673"/>
      <c r="BG5" s="685">
        <v>1909013</v>
      </c>
      <c r="BH5" s="686"/>
      <c r="BI5" s="686"/>
      <c r="BJ5" s="686"/>
      <c r="BK5" s="686"/>
      <c r="BL5" s="686"/>
      <c r="BM5" s="686"/>
      <c r="BN5" s="687"/>
      <c r="BO5" s="688">
        <v>99.9</v>
      </c>
      <c r="BP5" s="688"/>
      <c r="BQ5" s="688"/>
      <c r="BR5" s="688"/>
      <c r="BS5" s="689">
        <v>16466</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x14ac:dyDescent="0.15">
      <c r="B6" s="682" t="s">
        <v>236</v>
      </c>
      <c r="C6" s="683"/>
      <c r="D6" s="683"/>
      <c r="E6" s="683"/>
      <c r="F6" s="683"/>
      <c r="G6" s="683"/>
      <c r="H6" s="683"/>
      <c r="I6" s="683"/>
      <c r="J6" s="683"/>
      <c r="K6" s="683"/>
      <c r="L6" s="683"/>
      <c r="M6" s="683"/>
      <c r="N6" s="683"/>
      <c r="O6" s="683"/>
      <c r="P6" s="683"/>
      <c r="Q6" s="684"/>
      <c r="R6" s="685">
        <v>117111</v>
      </c>
      <c r="S6" s="686"/>
      <c r="T6" s="686"/>
      <c r="U6" s="686"/>
      <c r="V6" s="686"/>
      <c r="W6" s="686"/>
      <c r="X6" s="686"/>
      <c r="Y6" s="687"/>
      <c r="Z6" s="688">
        <v>0.7</v>
      </c>
      <c r="AA6" s="688"/>
      <c r="AB6" s="688"/>
      <c r="AC6" s="688"/>
      <c r="AD6" s="689">
        <v>117111</v>
      </c>
      <c r="AE6" s="689"/>
      <c r="AF6" s="689"/>
      <c r="AG6" s="689"/>
      <c r="AH6" s="689"/>
      <c r="AI6" s="689"/>
      <c r="AJ6" s="689"/>
      <c r="AK6" s="689"/>
      <c r="AL6" s="690">
        <v>2</v>
      </c>
      <c r="AM6" s="691"/>
      <c r="AN6" s="691"/>
      <c r="AO6" s="692"/>
      <c r="AP6" s="682" t="s">
        <v>237</v>
      </c>
      <c r="AQ6" s="683"/>
      <c r="AR6" s="683"/>
      <c r="AS6" s="683"/>
      <c r="AT6" s="683"/>
      <c r="AU6" s="683"/>
      <c r="AV6" s="683"/>
      <c r="AW6" s="683"/>
      <c r="AX6" s="683"/>
      <c r="AY6" s="683"/>
      <c r="AZ6" s="683"/>
      <c r="BA6" s="683"/>
      <c r="BB6" s="683"/>
      <c r="BC6" s="683"/>
      <c r="BD6" s="683"/>
      <c r="BE6" s="683"/>
      <c r="BF6" s="684"/>
      <c r="BG6" s="685">
        <v>1909013</v>
      </c>
      <c r="BH6" s="686"/>
      <c r="BI6" s="686"/>
      <c r="BJ6" s="686"/>
      <c r="BK6" s="686"/>
      <c r="BL6" s="686"/>
      <c r="BM6" s="686"/>
      <c r="BN6" s="687"/>
      <c r="BO6" s="688">
        <v>99.9</v>
      </c>
      <c r="BP6" s="688"/>
      <c r="BQ6" s="688"/>
      <c r="BR6" s="688"/>
      <c r="BS6" s="689">
        <v>16466</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140581</v>
      </c>
      <c r="CS6" s="686"/>
      <c r="CT6" s="686"/>
      <c r="CU6" s="686"/>
      <c r="CV6" s="686"/>
      <c r="CW6" s="686"/>
      <c r="CX6" s="686"/>
      <c r="CY6" s="687"/>
      <c r="CZ6" s="679">
        <v>0.9</v>
      </c>
      <c r="DA6" s="680"/>
      <c r="DB6" s="680"/>
      <c r="DC6" s="699"/>
      <c r="DD6" s="694" t="s">
        <v>128</v>
      </c>
      <c r="DE6" s="686"/>
      <c r="DF6" s="686"/>
      <c r="DG6" s="686"/>
      <c r="DH6" s="686"/>
      <c r="DI6" s="686"/>
      <c r="DJ6" s="686"/>
      <c r="DK6" s="686"/>
      <c r="DL6" s="686"/>
      <c r="DM6" s="686"/>
      <c r="DN6" s="686"/>
      <c r="DO6" s="686"/>
      <c r="DP6" s="687"/>
      <c r="DQ6" s="694">
        <v>140581</v>
      </c>
      <c r="DR6" s="686"/>
      <c r="DS6" s="686"/>
      <c r="DT6" s="686"/>
      <c r="DU6" s="686"/>
      <c r="DV6" s="686"/>
      <c r="DW6" s="686"/>
      <c r="DX6" s="686"/>
      <c r="DY6" s="686"/>
      <c r="DZ6" s="686"/>
      <c r="EA6" s="686"/>
      <c r="EB6" s="686"/>
      <c r="EC6" s="695"/>
    </row>
    <row r="7" spans="2:143" ht="11.25" customHeight="1" x14ac:dyDescent="0.15">
      <c r="B7" s="682" t="s">
        <v>239</v>
      </c>
      <c r="C7" s="683"/>
      <c r="D7" s="683"/>
      <c r="E7" s="683"/>
      <c r="F7" s="683"/>
      <c r="G7" s="683"/>
      <c r="H7" s="683"/>
      <c r="I7" s="683"/>
      <c r="J7" s="683"/>
      <c r="K7" s="683"/>
      <c r="L7" s="683"/>
      <c r="M7" s="683"/>
      <c r="N7" s="683"/>
      <c r="O7" s="683"/>
      <c r="P7" s="683"/>
      <c r="Q7" s="684"/>
      <c r="R7" s="685">
        <v>1623</v>
      </c>
      <c r="S7" s="686"/>
      <c r="T7" s="686"/>
      <c r="U7" s="686"/>
      <c r="V7" s="686"/>
      <c r="W7" s="686"/>
      <c r="X7" s="686"/>
      <c r="Y7" s="687"/>
      <c r="Z7" s="688">
        <v>0</v>
      </c>
      <c r="AA7" s="688"/>
      <c r="AB7" s="688"/>
      <c r="AC7" s="688"/>
      <c r="AD7" s="689">
        <v>1623</v>
      </c>
      <c r="AE7" s="689"/>
      <c r="AF7" s="689"/>
      <c r="AG7" s="689"/>
      <c r="AH7" s="689"/>
      <c r="AI7" s="689"/>
      <c r="AJ7" s="689"/>
      <c r="AK7" s="689"/>
      <c r="AL7" s="690">
        <v>0</v>
      </c>
      <c r="AM7" s="691"/>
      <c r="AN7" s="691"/>
      <c r="AO7" s="692"/>
      <c r="AP7" s="682" t="s">
        <v>240</v>
      </c>
      <c r="AQ7" s="683"/>
      <c r="AR7" s="683"/>
      <c r="AS7" s="683"/>
      <c r="AT7" s="683"/>
      <c r="AU7" s="683"/>
      <c r="AV7" s="683"/>
      <c r="AW7" s="683"/>
      <c r="AX7" s="683"/>
      <c r="AY7" s="683"/>
      <c r="AZ7" s="683"/>
      <c r="BA7" s="683"/>
      <c r="BB7" s="683"/>
      <c r="BC7" s="683"/>
      <c r="BD7" s="683"/>
      <c r="BE7" s="683"/>
      <c r="BF7" s="684"/>
      <c r="BG7" s="685">
        <v>746643</v>
      </c>
      <c r="BH7" s="686"/>
      <c r="BI7" s="686"/>
      <c r="BJ7" s="686"/>
      <c r="BK7" s="686"/>
      <c r="BL7" s="686"/>
      <c r="BM7" s="686"/>
      <c r="BN7" s="687"/>
      <c r="BO7" s="688">
        <v>39.1</v>
      </c>
      <c r="BP7" s="688"/>
      <c r="BQ7" s="688"/>
      <c r="BR7" s="688"/>
      <c r="BS7" s="689">
        <v>16466</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4829344</v>
      </c>
      <c r="CS7" s="686"/>
      <c r="CT7" s="686"/>
      <c r="CU7" s="686"/>
      <c r="CV7" s="686"/>
      <c r="CW7" s="686"/>
      <c r="CX7" s="686"/>
      <c r="CY7" s="687"/>
      <c r="CZ7" s="688">
        <v>29.7</v>
      </c>
      <c r="DA7" s="688"/>
      <c r="DB7" s="688"/>
      <c r="DC7" s="688"/>
      <c r="DD7" s="694">
        <v>236039</v>
      </c>
      <c r="DE7" s="686"/>
      <c r="DF7" s="686"/>
      <c r="DG7" s="686"/>
      <c r="DH7" s="686"/>
      <c r="DI7" s="686"/>
      <c r="DJ7" s="686"/>
      <c r="DK7" s="686"/>
      <c r="DL7" s="686"/>
      <c r="DM7" s="686"/>
      <c r="DN7" s="686"/>
      <c r="DO7" s="686"/>
      <c r="DP7" s="687"/>
      <c r="DQ7" s="694">
        <v>1242452</v>
      </c>
      <c r="DR7" s="686"/>
      <c r="DS7" s="686"/>
      <c r="DT7" s="686"/>
      <c r="DU7" s="686"/>
      <c r="DV7" s="686"/>
      <c r="DW7" s="686"/>
      <c r="DX7" s="686"/>
      <c r="DY7" s="686"/>
      <c r="DZ7" s="686"/>
      <c r="EA7" s="686"/>
      <c r="EB7" s="686"/>
      <c r="EC7" s="695"/>
    </row>
    <row r="8" spans="2:143" ht="11.25" customHeight="1" x14ac:dyDescent="0.15">
      <c r="B8" s="682" t="s">
        <v>242</v>
      </c>
      <c r="C8" s="683"/>
      <c r="D8" s="683"/>
      <c r="E8" s="683"/>
      <c r="F8" s="683"/>
      <c r="G8" s="683"/>
      <c r="H8" s="683"/>
      <c r="I8" s="683"/>
      <c r="J8" s="683"/>
      <c r="K8" s="683"/>
      <c r="L8" s="683"/>
      <c r="M8" s="683"/>
      <c r="N8" s="683"/>
      <c r="O8" s="683"/>
      <c r="P8" s="683"/>
      <c r="Q8" s="684"/>
      <c r="R8" s="685">
        <v>4172</v>
      </c>
      <c r="S8" s="686"/>
      <c r="T8" s="686"/>
      <c r="U8" s="686"/>
      <c r="V8" s="686"/>
      <c r="W8" s="686"/>
      <c r="X8" s="686"/>
      <c r="Y8" s="687"/>
      <c r="Z8" s="688">
        <v>0</v>
      </c>
      <c r="AA8" s="688"/>
      <c r="AB8" s="688"/>
      <c r="AC8" s="688"/>
      <c r="AD8" s="689">
        <v>4172</v>
      </c>
      <c r="AE8" s="689"/>
      <c r="AF8" s="689"/>
      <c r="AG8" s="689"/>
      <c r="AH8" s="689"/>
      <c r="AI8" s="689"/>
      <c r="AJ8" s="689"/>
      <c r="AK8" s="689"/>
      <c r="AL8" s="690">
        <v>0.1</v>
      </c>
      <c r="AM8" s="691"/>
      <c r="AN8" s="691"/>
      <c r="AO8" s="692"/>
      <c r="AP8" s="682" t="s">
        <v>243</v>
      </c>
      <c r="AQ8" s="683"/>
      <c r="AR8" s="683"/>
      <c r="AS8" s="683"/>
      <c r="AT8" s="683"/>
      <c r="AU8" s="683"/>
      <c r="AV8" s="683"/>
      <c r="AW8" s="683"/>
      <c r="AX8" s="683"/>
      <c r="AY8" s="683"/>
      <c r="AZ8" s="683"/>
      <c r="BA8" s="683"/>
      <c r="BB8" s="683"/>
      <c r="BC8" s="683"/>
      <c r="BD8" s="683"/>
      <c r="BE8" s="683"/>
      <c r="BF8" s="684"/>
      <c r="BG8" s="685">
        <v>31449</v>
      </c>
      <c r="BH8" s="686"/>
      <c r="BI8" s="686"/>
      <c r="BJ8" s="686"/>
      <c r="BK8" s="686"/>
      <c r="BL8" s="686"/>
      <c r="BM8" s="686"/>
      <c r="BN8" s="687"/>
      <c r="BO8" s="688">
        <v>1.6</v>
      </c>
      <c r="BP8" s="688"/>
      <c r="BQ8" s="688"/>
      <c r="BR8" s="688"/>
      <c r="BS8" s="694" t="s">
        <v>244</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3863531</v>
      </c>
      <c r="CS8" s="686"/>
      <c r="CT8" s="686"/>
      <c r="CU8" s="686"/>
      <c r="CV8" s="686"/>
      <c r="CW8" s="686"/>
      <c r="CX8" s="686"/>
      <c r="CY8" s="687"/>
      <c r="CZ8" s="688">
        <v>23.8</v>
      </c>
      <c r="DA8" s="688"/>
      <c r="DB8" s="688"/>
      <c r="DC8" s="688"/>
      <c r="DD8" s="694">
        <v>1168</v>
      </c>
      <c r="DE8" s="686"/>
      <c r="DF8" s="686"/>
      <c r="DG8" s="686"/>
      <c r="DH8" s="686"/>
      <c r="DI8" s="686"/>
      <c r="DJ8" s="686"/>
      <c r="DK8" s="686"/>
      <c r="DL8" s="686"/>
      <c r="DM8" s="686"/>
      <c r="DN8" s="686"/>
      <c r="DO8" s="686"/>
      <c r="DP8" s="687"/>
      <c r="DQ8" s="694">
        <v>1824675</v>
      </c>
      <c r="DR8" s="686"/>
      <c r="DS8" s="686"/>
      <c r="DT8" s="686"/>
      <c r="DU8" s="686"/>
      <c r="DV8" s="686"/>
      <c r="DW8" s="686"/>
      <c r="DX8" s="686"/>
      <c r="DY8" s="686"/>
      <c r="DZ8" s="686"/>
      <c r="EA8" s="686"/>
      <c r="EB8" s="686"/>
      <c r="EC8" s="695"/>
    </row>
    <row r="9" spans="2:143" ht="11.25" customHeight="1" x14ac:dyDescent="0.15">
      <c r="B9" s="682" t="s">
        <v>246</v>
      </c>
      <c r="C9" s="683"/>
      <c r="D9" s="683"/>
      <c r="E9" s="683"/>
      <c r="F9" s="683"/>
      <c r="G9" s="683"/>
      <c r="H9" s="683"/>
      <c r="I9" s="683"/>
      <c r="J9" s="683"/>
      <c r="K9" s="683"/>
      <c r="L9" s="683"/>
      <c r="M9" s="683"/>
      <c r="N9" s="683"/>
      <c r="O9" s="683"/>
      <c r="P9" s="683"/>
      <c r="Q9" s="684"/>
      <c r="R9" s="685">
        <v>4740</v>
      </c>
      <c r="S9" s="686"/>
      <c r="T9" s="686"/>
      <c r="U9" s="686"/>
      <c r="V9" s="686"/>
      <c r="W9" s="686"/>
      <c r="X9" s="686"/>
      <c r="Y9" s="687"/>
      <c r="Z9" s="688">
        <v>0</v>
      </c>
      <c r="AA9" s="688"/>
      <c r="AB9" s="688"/>
      <c r="AC9" s="688"/>
      <c r="AD9" s="689">
        <v>4740</v>
      </c>
      <c r="AE9" s="689"/>
      <c r="AF9" s="689"/>
      <c r="AG9" s="689"/>
      <c r="AH9" s="689"/>
      <c r="AI9" s="689"/>
      <c r="AJ9" s="689"/>
      <c r="AK9" s="689"/>
      <c r="AL9" s="690">
        <v>0.1</v>
      </c>
      <c r="AM9" s="691"/>
      <c r="AN9" s="691"/>
      <c r="AO9" s="692"/>
      <c r="AP9" s="682" t="s">
        <v>247</v>
      </c>
      <c r="AQ9" s="683"/>
      <c r="AR9" s="683"/>
      <c r="AS9" s="683"/>
      <c r="AT9" s="683"/>
      <c r="AU9" s="683"/>
      <c r="AV9" s="683"/>
      <c r="AW9" s="683"/>
      <c r="AX9" s="683"/>
      <c r="AY9" s="683"/>
      <c r="AZ9" s="683"/>
      <c r="BA9" s="683"/>
      <c r="BB9" s="683"/>
      <c r="BC9" s="683"/>
      <c r="BD9" s="683"/>
      <c r="BE9" s="683"/>
      <c r="BF9" s="684"/>
      <c r="BG9" s="685">
        <v>602054</v>
      </c>
      <c r="BH9" s="686"/>
      <c r="BI9" s="686"/>
      <c r="BJ9" s="686"/>
      <c r="BK9" s="686"/>
      <c r="BL9" s="686"/>
      <c r="BM9" s="686"/>
      <c r="BN9" s="687"/>
      <c r="BO9" s="688">
        <v>31.5</v>
      </c>
      <c r="BP9" s="688"/>
      <c r="BQ9" s="688"/>
      <c r="BR9" s="688"/>
      <c r="BS9" s="694" t="s">
        <v>128</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997476</v>
      </c>
      <c r="CS9" s="686"/>
      <c r="CT9" s="686"/>
      <c r="CU9" s="686"/>
      <c r="CV9" s="686"/>
      <c r="CW9" s="686"/>
      <c r="CX9" s="686"/>
      <c r="CY9" s="687"/>
      <c r="CZ9" s="688">
        <v>6.1</v>
      </c>
      <c r="DA9" s="688"/>
      <c r="DB9" s="688"/>
      <c r="DC9" s="688"/>
      <c r="DD9" s="694">
        <v>73502</v>
      </c>
      <c r="DE9" s="686"/>
      <c r="DF9" s="686"/>
      <c r="DG9" s="686"/>
      <c r="DH9" s="686"/>
      <c r="DI9" s="686"/>
      <c r="DJ9" s="686"/>
      <c r="DK9" s="686"/>
      <c r="DL9" s="686"/>
      <c r="DM9" s="686"/>
      <c r="DN9" s="686"/>
      <c r="DO9" s="686"/>
      <c r="DP9" s="687"/>
      <c r="DQ9" s="694">
        <v>867970</v>
      </c>
      <c r="DR9" s="686"/>
      <c r="DS9" s="686"/>
      <c r="DT9" s="686"/>
      <c r="DU9" s="686"/>
      <c r="DV9" s="686"/>
      <c r="DW9" s="686"/>
      <c r="DX9" s="686"/>
      <c r="DY9" s="686"/>
      <c r="DZ9" s="686"/>
      <c r="EA9" s="686"/>
      <c r="EB9" s="686"/>
      <c r="EC9" s="695"/>
    </row>
    <row r="10" spans="2:143" ht="11.25" customHeight="1" x14ac:dyDescent="0.15">
      <c r="B10" s="682" t="s">
        <v>249</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128</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42924</v>
      </c>
      <c r="BH10" s="686"/>
      <c r="BI10" s="686"/>
      <c r="BJ10" s="686"/>
      <c r="BK10" s="686"/>
      <c r="BL10" s="686"/>
      <c r="BM10" s="686"/>
      <c r="BN10" s="687"/>
      <c r="BO10" s="688">
        <v>2.2000000000000002</v>
      </c>
      <c r="BP10" s="688"/>
      <c r="BQ10" s="688"/>
      <c r="BR10" s="688"/>
      <c r="BS10" s="694" t="s">
        <v>128</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10299</v>
      </c>
      <c r="CS10" s="686"/>
      <c r="CT10" s="686"/>
      <c r="CU10" s="686"/>
      <c r="CV10" s="686"/>
      <c r="CW10" s="686"/>
      <c r="CX10" s="686"/>
      <c r="CY10" s="687"/>
      <c r="CZ10" s="688">
        <v>0.1</v>
      </c>
      <c r="DA10" s="688"/>
      <c r="DB10" s="688"/>
      <c r="DC10" s="688"/>
      <c r="DD10" s="694" t="s">
        <v>244</v>
      </c>
      <c r="DE10" s="686"/>
      <c r="DF10" s="686"/>
      <c r="DG10" s="686"/>
      <c r="DH10" s="686"/>
      <c r="DI10" s="686"/>
      <c r="DJ10" s="686"/>
      <c r="DK10" s="686"/>
      <c r="DL10" s="686"/>
      <c r="DM10" s="686"/>
      <c r="DN10" s="686"/>
      <c r="DO10" s="686"/>
      <c r="DP10" s="687"/>
      <c r="DQ10" s="694">
        <v>269</v>
      </c>
      <c r="DR10" s="686"/>
      <c r="DS10" s="686"/>
      <c r="DT10" s="686"/>
      <c r="DU10" s="686"/>
      <c r="DV10" s="686"/>
      <c r="DW10" s="686"/>
      <c r="DX10" s="686"/>
      <c r="DY10" s="686"/>
      <c r="DZ10" s="686"/>
      <c r="EA10" s="686"/>
      <c r="EB10" s="686"/>
      <c r="EC10" s="695"/>
    </row>
    <row r="11" spans="2:143" ht="11.25" customHeight="1" x14ac:dyDescent="0.15">
      <c r="B11" s="682" t="s">
        <v>252</v>
      </c>
      <c r="C11" s="683"/>
      <c r="D11" s="683"/>
      <c r="E11" s="683"/>
      <c r="F11" s="683"/>
      <c r="G11" s="683"/>
      <c r="H11" s="683"/>
      <c r="I11" s="683"/>
      <c r="J11" s="683"/>
      <c r="K11" s="683"/>
      <c r="L11" s="683"/>
      <c r="M11" s="683"/>
      <c r="N11" s="683"/>
      <c r="O11" s="683"/>
      <c r="P11" s="683"/>
      <c r="Q11" s="684"/>
      <c r="R11" s="685">
        <v>406866</v>
      </c>
      <c r="S11" s="686"/>
      <c r="T11" s="686"/>
      <c r="U11" s="686"/>
      <c r="V11" s="686"/>
      <c r="W11" s="686"/>
      <c r="X11" s="686"/>
      <c r="Y11" s="687"/>
      <c r="Z11" s="690">
        <v>2.4</v>
      </c>
      <c r="AA11" s="691"/>
      <c r="AB11" s="691"/>
      <c r="AC11" s="703"/>
      <c r="AD11" s="694">
        <v>406866</v>
      </c>
      <c r="AE11" s="686"/>
      <c r="AF11" s="686"/>
      <c r="AG11" s="686"/>
      <c r="AH11" s="686"/>
      <c r="AI11" s="686"/>
      <c r="AJ11" s="686"/>
      <c r="AK11" s="687"/>
      <c r="AL11" s="690">
        <v>7</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70216</v>
      </c>
      <c r="BH11" s="686"/>
      <c r="BI11" s="686"/>
      <c r="BJ11" s="686"/>
      <c r="BK11" s="686"/>
      <c r="BL11" s="686"/>
      <c r="BM11" s="686"/>
      <c r="BN11" s="687"/>
      <c r="BO11" s="688">
        <v>3.7</v>
      </c>
      <c r="BP11" s="688"/>
      <c r="BQ11" s="688"/>
      <c r="BR11" s="688"/>
      <c r="BS11" s="694">
        <v>16466</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597831</v>
      </c>
      <c r="CS11" s="686"/>
      <c r="CT11" s="686"/>
      <c r="CU11" s="686"/>
      <c r="CV11" s="686"/>
      <c r="CW11" s="686"/>
      <c r="CX11" s="686"/>
      <c r="CY11" s="687"/>
      <c r="CZ11" s="688">
        <v>3.7</v>
      </c>
      <c r="DA11" s="688"/>
      <c r="DB11" s="688"/>
      <c r="DC11" s="688"/>
      <c r="DD11" s="694">
        <v>196593</v>
      </c>
      <c r="DE11" s="686"/>
      <c r="DF11" s="686"/>
      <c r="DG11" s="686"/>
      <c r="DH11" s="686"/>
      <c r="DI11" s="686"/>
      <c r="DJ11" s="686"/>
      <c r="DK11" s="686"/>
      <c r="DL11" s="686"/>
      <c r="DM11" s="686"/>
      <c r="DN11" s="686"/>
      <c r="DO11" s="686"/>
      <c r="DP11" s="687"/>
      <c r="DQ11" s="694">
        <v>311280</v>
      </c>
      <c r="DR11" s="686"/>
      <c r="DS11" s="686"/>
      <c r="DT11" s="686"/>
      <c r="DU11" s="686"/>
      <c r="DV11" s="686"/>
      <c r="DW11" s="686"/>
      <c r="DX11" s="686"/>
      <c r="DY11" s="686"/>
      <c r="DZ11" s="686"/>
      <c r="EA11" s="686"/>
      <c r="EB11" s="686"/>
      <c r="EC11" s="695"/>
    </row>
    <row r="12" spans="2:143" ht="11.25" customHeight="1" x14ac:dyDescent="0.15">
      <c r="B12" s="682" t="s">
        <v>255</v>
      </c>
      <c r="C12" s="683"/>
      <c r="D12" s="683"/>
      <c r="E12" s="683"/>
      <c r="F12" s="683"/>
      <c r="G12" s="683"/>
      <c r="H12" s="683"/>
      <c r="I12" s="683"/>
      <c r="J12" s="683"/>
      <c r="K12" s="683"/>
      <c r="L12" s="683"/>
      <c r="M12" s="683"/>
      <c r="N12" s="683"/>
      <c r="O12" s="683"/>
      <c r="P12" s="683"/>
      <c r="Q12" s="684"/>
      <c r="R12" s="685">
        <v>32073</v>
      </c>
      <c r="S12" s="686"/>
      <c r="T12" s="686"/>
      <c r="U12" s="686"/>
      <c r="V12" s="686"/>
      <c r="W12" s="686"/>
      <c r="X12" s="686"/>
      <c r="Y12" s="687"/>
      <c r="Z12" s="688">
        <v>0.2</v>
      </c>
      <c r="AA12" s="688"/>
      <c r="AB12" s="688"/>
      <c r="AC12" s="688"/>
      <c r="AD12" s="689">
        <v>32073</v>
      </c>
      <c r="AE12" s="689"/>
      <c r="AF12" s="689"/>
      <c r="AG12" s="689"/>
      <c r="AH12" s="689"/>
      <c r="AI12" s="689"/>
      <c r="AJ12" s="689"/>
      <c r="AK12" s="689"/>
      <c r="AL12" s="690">
        <v>0.6</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943610</v>
      </c>
      <c r="BH12" s="686"/>
      <c r="BI12" s="686"/>
      <c r="BJ12" s="686"/>
      <c r="BK12" s="686"/>
      <c r="BL12" s="686"/>
      <c r="BM12" s="686"/>
      <c r="BN12" s="687"/>
      <c r="BO12" s="688">
        <v>49.4</v>
      </c>
      <c r="BP12" s="688"/>
      <c r="BQ12" s="688"/>
      <c r="BR12" s="688"/>
      <c r="BS12" s="694" t="s">
        <v>244</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397920</v>
      </c>
      <c r="CS12" s="686"/>
      <c r="CT12" s="686"/>
      <c r="CU12" s="686"/>
      <c r="CV12" s="686"/>
      <c r="CW12" s="686"/>
      <c r="CX12" s="686"/>
      <c r="CY12" s="687"/>
      <c r="CZ12" s="688">
        <v>2.4</v>
      </c>
      <c r="DA12" s="688"/>
      <c r="DB12" s="688"/>
      <c r="DC12" s="688"/>
      <c r="DD12" s="694">
        <v>5500</v>
      </c>
      <c r="DE12" s="686"/>
      <c r="DF12" s="686"/>
      <c r="DG12" s="686"/>
      <c r="DH12" s="686"/>
      <c r="DI12" s="686"/>
      <c r="DJ12" s="686"/>
      <c r="DK12" s="686"/>
      <c r="DL12" s="686"/>
      <c r="DM12" s="686"/>
      <c r="DN12" s="686"/>
      <c r="DO12" s="686"/>
      <c r="DP12" s="687"/>
      <c r="DQ12" s="694">
        <v>342046</v>
      </c>
      <c r="DR12" s="686"/>
      <c r="DS12" s="686"/>
      <c r="DT12" s="686"/>
      <c r="DU12" s="686"/>
      <c r="DV12" s="686"/>
      <c r="DW12" s="686"/>
      <c r="DX12" s="686"/>
      <c r="DY12" s="686"/>
      <c r="DZ12" s="686"/>
      <c r="EA12" s="686"/>
      <c r="EB12" s="686"/>
      <c r="EC12" s="695"/>
    </row>
    <row r="13" spans="2:143" ht="11.25" customHeight="1" x14ac:dyDescent="0.15">
      <c r="B13" s="682" t="s">
        <v>258</v>
      </c>
      <c r="C13" s="683"/>
      <c r="D13" s="683"/>
      <c r="E13" s="683"/>
      <c r="F13" s="683"/>
      <c r="G13" s="683"/>
      <c r="H13" s="683"/>
      <c r="I13" s="683"/>
      <c r="J13" s="683"/>
      <c r="K13" s="683"/>
      <c r="L13" s="683"/>
      <c r="M13" s="683"/>
      <c r="N13" s="683"/>
      <c r="O13" s="683"/>
      <c r="P13" s="683"/>
      <c r="Q13" s="684"/>
      <c r="R13" s="685" t="s">
        <v>244</v>
      </c>
      <c r="S13" s="686"/>
      <c r="T13" s="686"/>
      <c r="U13" s="686"/>
      <c r="V13" s="686"/>
      <c r="W13" s="686"/>
      <c r="X13" s="686"/>
      <c r="Y13" s="687"/>
      <c r="Z13" s="688" t="s">
        <v>244</v>
      </c>
      <c r="AA13" s="688"/>
      <c r="AB13" s="688"/>
      <c r="AC13" s="688"/>
      <c r="AD13" s="689" t="s">
        <v>244</v>
      </c>
      <c r="AE13" s="689"/>
      <c r="AF13" s="689"/>
      <c r="AG13" s="689"/>
      <c r="AH13" s="689"/>
      <c r="AI13" s="689"/>
      <c r="AJ13" s="689"/>
      <c r="AK13" s="689"/>
      <c r="AL13" s="690" t="s">
        <v>128</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939323</v>
      </c>
      <c r="BH13" s="686"/>
      <c r="BI13" s="686"/>
      <c r="BJ13" s="686"/>
      <c r="BK13" s="686"/>
      <c r="BL13" s="686"/>
      <c r="BM13" s="686"/>
      <c r="BN13" s="687"/>
      <c r="BO13" s="688">
        <v>49.2</v>
      </c>
      <c r="BP13" s="688"/>
      <c r="BQ13" s="688"/>
      <c r="BR13" s="688"/>
      <c r="BS13" s="694" t="s">
        <v>128</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974083</v>
      </c>
      <c r="CS13" s="686"/>
      <c r="CT13" s="686"/>
      <c r="CU13" s="686"/>
      <c r="CV13" s="686"/>
      <c r="CW13" s="686"/>
      <c r="CX13" s="686"/>
      <c r="CY13" s="687"/>
      <c r="CZ13" s="688">
        <v>6</v>
      </c>
      <c r="DA13" s="688"/>
      <c r="DB13" s="688"/>
      <c r="DC13" s="688"/>
      <c r="DD13" s="694">
        <v>524321</v>
      </c>
      <c r="DE13" s="686"/>
      <c r="DF13" s="686"/>
      <c r="DG13" s="686"/>
      <c r="DH13" s="686"/>
      <c r="DI13" s="686"/>
      <c r="DJ13" s="686"/>
      <c r="DK13" s="686"/>
      <c r="DL13" s="686"/>
      <c r="DM13" s="686"/>
      <c r="DN13" s="686"/>
      <c r="DO13" s="686"/>
      <c r="DP13" s="687"/>
      <c r="DQ13" s="694">
        <v>420667</v>
      </c>
      <c r="DR13" s="686"/>
      <c r="DS13" s="686"/>
      <c r="DT13" s="686"/>
      <c r="DU13" s="686"/>
      <c r="DV13" s="686"/>
      <c r="DW13" s="686"/>
      <c r="DX13" s="686"/>
      <c r="DY13" s="686"/>
      <c r="DZ13" s="686"/>
      <c r="EA13" s="686"/>
      <c r="EB13" s="686"/>
      <c r="EC13" s="695"/>
    </row>
    <row r="14" spans="2:143" ht="11.25" customHeight="1" x14ac:dyDescent="0.15">
      <c r="B14" s="682" t="s">
        <v>261</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128</v>
      </c>
      <c r="AA14" s="688"/>
      <c r="AB14" s="688"/>
      <c r="AC14" s="688"/>
      <c r="AD14" s="689" t="s">
        <v>244</v>
      </c>
      <c r="AE14" s="689"/>
      <c r="AF14" s="689"/>
      <c r="AG14" s="689"/>
      <c r="AH14" s="689"/>
      <c r="AI14" s="689"/>
      <c r="AJ14" s="689"/>
      <c r="AK14" s="689"/>
      <c r="AL14" s="690" t="s">
        <v>244</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79052</v>
      </c>
      <c r="BH14" s="686"/>
      <c r="BI14" s="686"/>
      <c r="BJ14" s="686"/>
      <c r="BK14" s="686"/>
      <c r="BL14" s="686"/>
      <c r="BM14" s="686"/>
      <c r="BN14" s="687"/>
      <c r="BO14" s="688">
        <v>4.0999999999999996</v>
      </c>
      <c r="BP14" s="688"/>
      <c r="BQ14" s="688"/>
      <c r="BR14" s="688"/>
      <c r="BS14" s="694" t="s">
        <v>128</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486873</v>
      </c>
      <c r="CS14" s="686"/>
      <c r="CT14" s="686"/>
      <c r="CU14" s="686"/>
      <c r="CV14" s="686"/>
      <c r="CW14" s="686"/>
      <c r="CX14" s="686"/>
      <c r="CY14" s="687"/>
      <c r="CZ14" s="688">
        <v>3</v>
      </c>
      <c r="DA14" s="688"/>
      <c r="DB14" s="688"/>
      <c r="DC14" s="688"/>
      <c r="DD14" s="694">
        <v>112064</v>
      </c>
      <c r="DE14" s="686"/>
      <c r="DF14" s="686"/>
      <c r="DG14" s="686"/>
      <c r="DH14" s="686"/>
      <c r="DI14" s="686"/>
      <c r="DJ14" s="686"/>
      <c r="DK14" s="686"/>
      <c r="DL14" s="686"/>
      <c r="DM14" s="686"/>
      <c r="DN14" s="686"/>
      <c r="DO14" s="686"/>
      <c r="DP14" s="687"/>
      <c r="DQ14" s="694">
        <v>390421</v>
      </c>
      <c r="DR14" s="686"/>
      <c r="DS14" s="686"/>
      <c r="DT14" s="686"/>
      <c r="DU14" s="686"/>
      <c r="DV14" s="686"/>
      <c r="DW14" s="686"/>
      <c r="DX14" s="686"/>
      <c r="DY14" s="686"/>
      <c r="DZ14" s="686"/>
      <c r="EA14" s="686"/>
      <c r="EB14" s="686"/>
      <c r="EC14" s="695"/>
    </row>
    <row r="15" spans="2:143" ht="11.25" customHeight="1" x14ac:dyDescent="0.15">
      <c r="B15" s="682" t="s">
        <v>264</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244</v>
      </c>
      <c r="AA15" s="688"/>
      <c r="AB15" s="688"/>
      <c r="AC15" s="688"/>
      <c r="AD15" s="689" t="s">
        <v>128</v>
      </c>
      <c r="AE15" s="689"/>
      <c r="AF15" s="689"/>
      <c r="AG15" s="689"/>
      <c r="AH15" s="689"/>
      <c r="AI15" s="689"/>
      <c r="AJ15" s="689"/>
      <c r="AK15" s="689"/>
      <c r="AL15" s="690" t="s">
        <v>128</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139708</v>
      </c>
      <c r="BH15" s="686"/>
      <c r="BI15" s="686"/>
      <c r="BJ15" s="686"/>
      <c r="BK15" s="686"/>
      <c r="BL15" s="686"/>
      <c r="BM15" s="686"/>
      <c r="BN15" s="687"/>
      <c r="BO15" s="688">
        <v>7.3</v>
      </c>
      <c r="BP15" s="688"/>
      <c r="BQ15" s="688"/>
      <c r="BR15" s="688"/>
      <c r="BS15" s="694" t="s">
        <v>244</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1335281</v>
      </c>
      <c r="CS15" s="686"/>
      <c r="CT15" s="686"/>
      <c r="CU15" s="686"/>
      <c r="CV15" s="686"/>
      <c r="CW15" s="686"/>
      <c r="CX15" s="686"/>
      <c r="CY15" s="687"/>
      <c r="CZ15" s="688">
        <v>8.1999999999999993</v>
      </c>
      <c r="DA15" s="688"/>
      <c r="DB15" s="688"/>
      <c r="DC15" s="688"/>
      <c r="DD15" s="694">
        <v>553989</v>
      </c>
      <c r="DE15" s="686"/>
      <c r="DF15" s="686"/>
      <c r="DG15" s="686"/>
      <c r="DH15" s="686"/>
      <c r="DI15" s="686"/>
      <c r="DJ15" s="686"/>
      <c r="DK15" s="686"/>
      <c r="DL15" s="686"/>
      <c r="DM15" s="686"/>
      <c r="DN15" s="686"/>
      <c r="DO15" s="686"/>
      <c r="DP15" s="687"/>
      <c r="DQ15" s="694">
        <v>797876</v>
      </c>
      <c r="DR15" s="686"/>
      <c r="DS15" s="686"/>
      <c r="DT15" s="686"/>
      <c r="DU15" s="686"/>
      <c r="DV15" s="686"/>
      <c r="DW15" s="686"/>
      <c r="DX15" s="686"/>
      <c r="DY15" s="686"/>
      <c r="DZ15" s="686"/>
      <c r="EA15" s="686"/>
      <c r="EB15" s="686"/>
      <c r="EC15" s="695"/>
    </row>
    <row r="16" spans="2:143" ht="11.25" customHeight="1" x14ac:dyDescent="0.15">
      <c r="B16" s="682" t="s">
        <v>267</v>
      </c>
      <c r="C16" s="683"/>
      <c r="D16" s="683"/>
      <c r="E16" s="683"/>
      <c r="F16" s="683"/>
      <c r="G16" s="683"/>
      <c r="H16" s="683"/>
      <c r="I16" s="683"/>
      <c r="J16" s="683"/>
      <c r="K16" s="683"/>
      <c r="L16" s="683"/>
      <c r="M16" s="683"/>
      <c r="N16" s="683"/>
      <c r="O16" s="683"/>
      <c r="P16" s="683"/>
      <c r="Q16" s="684"/>
      <c r="R16" s="685">
        <v>6750</v>
      </c>
      <c r="S16" s="686"/>
      <c r="T16" s="686"/>
      <c r="U16" s="686"/>
      <c r="V16" s="686"/>
      <c r="W16" s="686"/>
      <c r="X16" s="686"/>
      <c r="Y16" s="687"/>
      <c r="Z16" s="688">
        <v>0</v>
      </c>
      <c r="AA16" s="688"/>
      <c r="AB16" s="688"/>
      <c r="AC16" s="688"/>
      <c r="AD16" s="689">
        <v>6750</v>
      </c>
      <c r="AE16" s="689"/>
      <c r="AF16" s="689"/>
      <c r="AG16" s="689"/>
      <c r="AH16" s="689"/>
      <c r="AI16" s="689"/>
      <c r="AJ16" s="689"/>
      <c r="AK16" s="689"/>
      <c r="AL16" s="690">
        <v>0.1</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v>1322615</v>
      </c>
      <c r="CS16" s="686"/>
      <c r="CT16" s="686"/>
      <c r="CU16" s="686"/>
      <c r="CV16" s="686"/>
      <c r="CW16" s="686"/>
      <c r="CX16" s="686"/>
      <c r="CY16" s="687"/>
      <c r="CZ16" s="688">
        <v>8.1</v>
      </c>
      <c r="DA16" s="688"/>
      <c r="DB16" s="688"/>
      <c r="DC16" s="688"/>
      <c r="DD16" s="694" t="s">
        <v>128</v>
      </c>
      <c r="DE16" s="686"/>
      <c r="DF16" s="686"/>
      <c r="DG16" s="686"/>
      <c r="DH16" s="686"/>
      <c r="DI16" s="686"/>
      <c r="DJ16" s="686"/>
      <c r="DK16" s="686"/>
      <c r="DL16" s="686"/>
      <c r="DM16" s="686"/>
      <c r="DN16" s="686"/>
      <c r="DO16" s="686"/>
      <c r="DP16" s="687"/>
      <c r="DQ16" s="694">
        <v>111139</v>
      </c>
      <c r="DR16" s="686"/>
      <c r="DS16" s="686"/>
      <c r="DT16" s="686"/>
      <c r="DU16" s="686"/>
      <c r="DV16" s="686"/>
      <c r="DW16" s="686"/>
      <c r="DX16" s="686"/>
      <c r="DY16" s="686"/>
      <c r="DZ16" s="686"/>
      <c r="EA16" s="686"/>
      <c r="EB16" s="686"/>
      <c r="EC16" s="695"/>
    </row>
    <row r="17" spans="2:133" ht="11.25" customHeight="1" x14ac:dyDescent="0.15">
      <c r="B17" s="682" t="s">
        <v>270</v>
      </c>
      <c r="C17" s="683"/>
      <c r="D17" s="683"/>
      <c r="E17" s="683"/>
      <c r="F17" s="683"/>
      <c r="G17" s="683"/>
      <c r="H17" s="683"/>
      <c r="I17" s="683"/>
      <c r="J17" s="683"/>
      <c r="K17" s="683"/>
      <c r="L17" s="683"/>
      <c r="M17" s="683"/>
      <c r="N17" s="683"/>
      <c r="O17" s="683"/>
      <c r="P17" s="683"/>
      <c r="Q17" s="684"/>
      <c r="R17" s="685">
        <v>11391</v>
      </c>
      <c r="S17" s="686"/>
      <c r="T17" s="686"/>
      <c r="U17" s="686"/>
      <c r="V17" s="686"/>
      <c r="W17" s="686"/>
      <c r="X17" s="686"/>
      <c r="Y17" s="687"/>
      <c r="Z17" s="688">
        <v>0.1</v>
      </c>
      <c r="AA17" s="688"/>
      <c r="AB17" s="688"/>
      <c r="AC17" s="688"/>
      <c r="AD17" s="689">
        <v>11391</v>
      </c>
      <c r="AE17" s="689"/>
      <c r="AF17" s="689"/>
      <c r="AG17" s="689"/>
      <c r="AH17" s="689"/>
      <c r="AI17" s="689"/>
      <c r="AJ17" s="689"/>
      <c r="AK17" s="689"/>
      <c r="AL17" s="690">
        <v>0.2</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244</v>
      </c>
      <c r="BH17" s="686"/>
      <c r="BI17" s="686"/>
      <c r="BJ17" s="686"/>
      <c r="BK17" s="686"/>
      <c r="BL17" s="686"/>
      <c r="BM17" s="686"/>
      <c r="BN17" s="687"/>
      <c r="BO17" s="688" t="s">
        <v>244</v>
      </c>
      <c r="BP17" s="688"/>
      <c r="BQ17" s="688"/>
      <c r="BR17" s="688"/>
      <c r="BS17" s="694" t="s">
        <v>128</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1275684</v>
      </c>
      <c r="CS17" s="686"/>
      <c r="CT17" s="686"/>
      <c r="CU17" s="686"/>
      <c r="CV17" s="686"/>
      <c r="CW17" s="686"/>
      <c r="CX17" s="686"/>
      <c r="CY17" s="687"/>
      <c r="CZ17" s="688">
        <v>7.8</v>
      </c>
      <c r="DA17" s="688"/>
      <c r="DB17" s="688"/>
      <c r="DC17" s="688"/>
      <c r="DD17" s="694" t="s">
        <v>128</v>
      </c>
      <c r="DE17" s="686"/>
      <c r="DF17" s="686"/>
      <c r="DG17" s="686"/>
      <c r="DH17" s="686"/>
      <c r="DI17" s="686"/>
      <c r="DJ17" s="686"/>
      <c r="DK17" s="686"/>
      <c r="DL17" s="686"/>
      <c r="DM17" s="686"/>
      <c r="DN17" s="686"/>
      <c r="DO17" s="686"/>
      <c r="DP17" s="687"/>
      <c r="DQ17" s="694">
        <v>1228374</v>
      </c>
      <c r="DR17" s="686"/>
      <c r="DS17" s="686"/>
      <c r="DT17" s="686"/>
      <c r="DU17" s="686"/>
      <c r="DV17" s="686"/>
      <c r="DW17" s="686"/>
      <c r="DX17" s="686"/>
      <c r="DY17" s="686"/>
      <c r="DZ17" s="686"/>
      <c r="EA17" s="686"/>
      <c r="EB17" s="686"/>
      <c r="EC17" s="695"/>
    </row>
    <row r="18" spans="2:133" ht="11.25" customHeight="1" x14ac:dyDescent="0.15">
      <c r="B18" s="682" t="s">
        <v>273</v>
      </c>
      <c r="C18" s="683"/>
      <c r="D18" s="683"/>
      <c r="E18" s="683"/>
      <c r="F18" s="683"/>
      <c r="G18" s="683"/>
      <c r="H18" s="683"/>
      <c r="I18" s="683"/>
      <c r="J18" s="683"/>
      <c r="K18" s="683"/>
      <c r="L18" s="683"/>
      <c r="M18" s="683"/>
      <c r="N18" s="683"/>
      <c r="O18" s="683"/>
      <c r="P18" s="683"/>
      <c r="Q18" s="684"/>
      <c r="R18" s="685">
        <v>16300</v>
      </c>
      <c r="S18" s="686"/>
      <c r="T18" s="686"/>
      <c r="U18" s="686"/>
      <c r="V18" s="686"/>
      <c r="W18" s="686"/>
      <c r="X18" s="686"/>
      <c r="Y18" s="687"/>
      <c r="Z18" s="688">
        <v>0.1</v>
      </c>
      <c r="AA18" s="688"/>
      <c r="AB18" s="688"/>
      <c r="AC18" s="688"/>
      <c r="AD18" s="689">
        <v>16300</v>
      </c>
      <c r="AE18" s="689"/>
      <c r="AF18" s="689"/>
      <c r="AG18" s="689"/>
      <c r="AH18" s="689"/>
      <c r="AI18" s="689"/>
      <c r="AJ18" s="689"/>
      <c r="AK18" s="689"/>
      <c r="AL18" s="690">
        <v>0.3</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244</v>
      </c>
      <c r="BH18" s="686"/>
      <c r="BI18" s="686"/>
      <c r="BJ18" s="686"/>
      <c r="BK18" s="686"/>
      <c r="BL18" s="686"/>
      <c r="BM18" s="686"/>
      <c r="BN18" s="687"/>
      <c r="BO18" s="688" t="s">
        <v>128</v>
      </c>
      <c r="BP18" s="688"/>
      <c r="BQ18" s="688"/>
      <c r="BR18" s="688"/>
      <c r="BS18" s="694" t="s">
        <v>244</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v>23842</v>
      </c>
      <c r="CS18" s="686"/>
      <c r="CT18" s="686"/>
      <c r="CU18" s="686"/>
      <c r="CV18" s="686"/>
      <c r="CW18" s="686"/>
      <c r="CX18" s="686"/>
      <c r="CY18" s="687"/>
      <c r="CZ18" s="688">
        <v>0.1</v>
      </c>
      <c r="DA18" s="688"/>
      <c r="DB18" s="688"/>
      <c r="DC18" s="688"/>
      <c r="DD18" s="694">
        <v>23842</v>
      </c>
      <c r="DE18" s="686"/>
      <c r="DF18" s="686"/>
      <c r="DG18" s="686"/>
      <c r="DH18" s="686"/>
      <c r="DI18" s="686"/>
      <c r="DJ18" s="686"/>
      <c r="DK18" s="686"/>
      <c r="DL18" s="686"/>
      <c r="DM18" s="686"/>
      <c r="DN18" s="686"/>
      <c r="DO18" s="686"/>
      <c r="DP18" s="687"/>
      <c r="DQ18" s="694">
        <v>23842</v>
      </c>
      <c r="DR18" s="686"/>
      <c r="DS18" s="686"/>
      <c r="DT18" s="686"/>
      <c r="DU18" s="686"/>
      <c r="DV18" s="686"/>
      <c r="DW18" s="686"/>
      <c r="DX18" s="686"/>
      <c r="DY18" s="686"/>
      <c r="DZ18" s="686"/>
      <c r="EA18" s="686"/>
      <c r="EB18" s="686"/>
      <c r="EC18" s="695"/>
    </row>
    <row r="19" spans="2:133" ht="11.25" customHeight="1" x14ac:dyDescent="0.15">
      <c r="B19" s="682" t="s">
        <v>276</v>
      </c>
      <c r="C19" s="683"/>
      <c r="D19" s="683"/>
      <c r="E19" s="683"/>
      <c r="F19" s="683"/>
      <c r="G19" s="683"/>
      <c r="H19" s="683"/>
      <c r="I19" s="683"/>
      <c r="J19" s="683"/>
      <c r="K19" s="683"/>
      <c r="L19" s="683"/>
      <c r="M19" s="683"/>
      <c r="N19" s="683"/>
      <c r="O19" s="683"/>
      <c r="P19" s="683"/>
      <c r="Q19" s="684"/>
      <c r="R19" s="685">
        <v>11389</v>
      </c>
      <c r="S19" s="686"/>
      <c r="T19" s="686"/>
      <c r="U19" s="686"/>
      <c r="V19" s="686"/>
      <c r="W19" s="686"/>
      <c r="X19" s="686"/>
      <c r="Y19" s="687"/>
      <c r="Z19" s="688">
        <v>0.1</v>
      </c>
      <c r="AA19" s="688"/>
      <c r="AB19" s="688"/>
      <c r="AC19" s="688"/>
      <c r="AD19" s="689">
        <v>11389</v>
      </c>
      <c r="AE19" s="689"/>
      <c r="AF19" s="689"/>
      <c r="AG19" s="689"/>
      <c r="AH19" s="689"/>
      <c r="AI19" s="689"/>
      <c r="AJ19" s="689"/>
      <c r="AK19" s="689"/>
      <c r="AL19" s="690">
        <v>0.2</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1909</v>
      </c>
      <c r="BH19" s="686"/>
      <c r="BI19" s="686"/>
      <c r="BJ19" s="686"/>
      <c r="BK19" s="686"/>
      <c r="BL19" s="686"/>
      <c r="BM19" s="686"/>
      <c r="BN19" s="687"/>
      <c r="BO19" s="688">
        <v>0.1</v>
      </c>
      <c r="BP19" s="688"/>
      <c r="BQ19" s="688"/>
      <c r="BR19" s="688"/>
      <c r="BS19" s="694" t="s">
        <v>128</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244</v>
      </c>
      <c r="CS19" s="686"/>
      <c r="CT19" s="686"/>
      <c r="CU19" s="686"/>
      <c r="CV19" s="686"/>
      <c r="CW19" s="686"/>
      <c r="CX19" s="686"/>
      <c r="CY19" s="687"/>
      <c r="CZ19" s="688" t="s">
        <v>128</v>
      </c>
      <c r="DA19" s="688"/>
      <c r="DB19" s="688"/>
      <c r="DC19" s="688"/>
      <c r="DD19" s="694" t="s">
        <v>244</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279</v>
      </c>
      <c r="C20" s="683"/>
      <c r="D20" s="683"/>
      <c r="E20" s="683"/>
      <c r="F20" s="683"/>
      <c r="G20" s="683"/>
      <c r="H20" s="683"/>
      <c r="I20" s="683"/>
      <c r="J20" s="683"/>
      <c r="K20" s="683"/>
      <c r="L20" s="683"/>
      <c r="M20" s="683"/>
      <c r="N20" s="683"/>
      <c r="O20" s="683"/>
      <c r="P20" s="683"/>
      <c r="Q20" s="684"/>
      <c r="R20" s="685">
        <v>3471</v>
      </c>
      <c r="S20" s="686"/>
      <c r="T20" s="686"/>
      <c r="U20" s="686"/>
      <c r="V20" s="686"/>
      <c r="W20" s="686"/>
      <c r="X20" s="686"/>
      <c r="Y20" s="687"/>
      <c r="Z20" s="688">
        <v>0</v>
      </c>
      <c r="AA20" s="688"/>
      <c r="AB20" s="688"/>
      <c r="AC20" s="688"/>
      <c r="AD20" s="689">
        <v>3471</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1909</v>
      </c>
      <c r="BH20" s="686"/>
      <c r="BI20" s="686"/>
      <c r="BJ20" s="686"/>
      <c r="BK20" s="686"/>
      <c r="BL20" s="686"/>
      <c r="BM20" s="686"/>
      <c r="BN20" s="687"/>
      <c r="BO20" s="688">
        <v>0.1</v>
      </c>
      <c r="BP20" s="688"/>
      <c r="BQ20" s="688"/>
      <c r="BR20" s="688"/>
      <c r="BS20" s="694" t="s">
        <v>128</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16255360</v>
      </c>
      <c r="CS20" s="686"/>
      <c r="CT20" s="686"/>
      <c r="CU20" s="686"/>
      <c r="CV20" s="686"/>
      <c r="CW20" s="686"/>
      <c r="CX20" s="686"/>
      <c r="CY20" s="687"/>
      <c r="CZ20" s="688">
        <v>100</v>
      </c>
      <c r="DA20" s="688"/>
      <c r="DB20" s="688"/>
      <c r="DC20" s="688"/>
      <c r="DD20" s="694">
        <v>1727018</v>
      </c>
      <c r="DE20" s="686"/>
      <c r="DF20" s="686"/>
      <c r="DG20" s="686"/>
      <c r="DH20" s="686"/>
      <c r="DI20" s="686"/>
      <c r="DJ20" s="686"/>
      <c r="DK20" s="686"/>
      <c r="DL20" s="686"/>
      <c r="DM20" s="686"/>
      <c r="DN20" s="686"/>
      <c r="DO20" s="686"/>
      <c r="DP20" s="687"/>
      <c r="DQ20" s="694">
        <v>7701592</v>
      </c>
      <c r="DR20" s="686"/>
      <c r="DS20" s="686"/>
      <c r="DT20" s="686"/>
      <c r="DU20" s="686"/>
      <c r="DV20" s="686"/>
      <c r="DW20" s="686"/>
      <c r="DX20" s="686"/>
      <c r="DY20" s="686"/>
      <c r="DZ20" s="686"/>
      <c r="EA20" s="686"/>
      <c r="EB20" s="686"/>
      <c r="EC20" s="695"/>
    </row>
    <row r="21" spans="2:133" ht="11.25" customHeight="1" x14ac:dyDescent="0.15">
      <c r="B21" s="682" t="s">
        <v>282</v>
      </c>
      <c r="C21" s="683"/>
      <c r="D21" s="683"/>
      <c r="E21" s="683"/>
      <c r="F21" s="683"/>
      <c r="G21" s="683"/>
      <c r="H21" s="683"/>
      <c r="I21" s="683"/>
      <c r="J21" s="683"/>
      <c r="K21" s="683"/>
      <c r="L21" s="683"/>
      <c r="M21" s="683"/>
      <c r="N21" s="683"/>
      <c r="O21" s="683"/>
      <c r="P21" s="683"/>
      <c r="Q21" s="684"/>
      <c r="R21" s="685">
        <v>1440</v>
      </c>
      <c r="S21" s="686"/>
      <c r="T21" s="686"/>
      <c r="U21" s="686"/>
      <c r="V21" s="686"/>
      <c r="W21" s="686"/>
      <c r="X21" s="686"/>
      <c r="Y21" s="687"/>
      <c r="Z21" s="688">
        <v>0</v>
      </c>
      <c r="AA21" s="688"/>
      <c r="AB21" s="688"/>
      <c r="AC21" s="688"/>
      <c r="AD21" s="689">
        <v>1440</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v>1909</v>
      </c>
      <c r="BH21" s="686"/>
      <c r="BI21" s="686"/>
      <c r="BJ21" s="686"/>
      <c r="BK21" s="686"/>
      <c r="BL21" s="686"/>
      <c r="BM21" s="686"/>
      <c r="BN21" s="687"/>
      <c r="BO21" s="688">
        <v>0.1</v>
      </c>
      <c r="BP21" s="688"/>
      <c r="BQ21" s="688"/>
      <c r="BR21" s="688"/>
      <c r="BS21" s="694" t="s">
        <v>244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284</v>
      </c>
      <c r="C22" s="683"/>
      <c r="D22" s="683"/>
      <c r="E22" s="683"/>
      <c r="F22" s="683"/>
      <c r="G22" s="683"/>
      <c r="H22" s="683"/>
      <c r="I22" s="683"/>
      <c r="J22" s="683"/>
      <c r="K22" s="683"/>
      <c r="L22" s="683"/>
      <c r="M22" s="683"/>
      <c r="N22" s="683"/>
      <c r="O22" s="683"/>
      <c r="P22" s="683"/>
      <c r="Q22" s="684"/>
      <c r="R22" s="685">
        <v>4314137</v>
      </c>
      <c r="S22" s="686"/>
      <c r="T22" s="686"/>
      <c r="U22" s="686"/>
      <c r="V22" s="686"/>
      <c r="W22" s="686"/>
      <c r="X22" s="686"/>
      <c r="Y22" s="687"/>
      <c r="Z22" s="688">
        <v>25.7</v>
      </c>
      <c r="AA22" s="688"/>
      <c r="AB22" s="688"/>
      <c r="AC22" s="688"/>
      <c r="AD22" s="689">
        <v>3241379</v>
      </c>
      <c r="AE22" s="689"/>
      <c r="AF22" s="689"/>
      <c r="AG22" s="689"/>
      <c r="AH22" s="689"/>
      <c r="AI22" s="689"/>
      <c r="AJ22" s="689"/>
      <c r="AK22" s="689"/>
      <c r="AL22" s="690">
        <v>56</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244</v>
      </c>
      <c r="BH22" s="686"/>
      <c r="BI22" s="686"/>
      <c r="BJ22" s="686"/>
      <c r="BK22" s="686"/>
      <c r="BL22" s="686"/>
      <c r="BM22" s="686"/>
      <c r="BN22" s="687"/>
      <c r="BO22" s="688" t="s">
        <v>128</v>
      </c>
      <c r="BP22" s="688"/>
      <c r="BQ22" s="688"/>
      <c r="BR22" s="688"/>
      <c r="BS22" s="694" t="s">
        <v>244</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287</v>
      </c>
      <c r="C23" s="683"/>
      <c r="D23" s="683"/>
      <c r="E23" s="683"/>
      <c r="F23" s="683"/>
      <c r="G23" s="683"/>
      <c r="H23" s="683"/>
      <c r="I23" s="683"/>
      <c r="J23" s="683"/>
      <c r="K23" s="683"/>
      <c r="L23" s="683"/>
      <c r="M23" s="683"/>
      <c r="N23" s="683"/>
      <c r="O23" s="683"/>
      <c r="P23" s="683"/>
      <c r="Q23" s="684"/>
      <c r="R23" s="685">
        <v>3241379</v>
      </c>
      <c r="S23" s="686"/>
      <c r="T23" s="686"/>
      <c r="U23" s="686"/>
      <c r="V23" s="686"/>
      <c r="W23" s="686"/>
      <c r="X23" s="686"/>
      <c r="Y23" s="687"/>
      <c r="Z23" s="688">
        <v>19.3</v>
      </c>
      <c r="AA23" s="688"/>
      <c r="AB23" s="688"/>
      <c r="AC23" s="688"/>
      <c r="AD23" s="689">
        <v>3241379</v>
      </c>
      <c r="AE23" s="689"/>
      <c r="AF23" s="689"/>
      <c r="AG23" s="689"/>
      <c r="AH23" s="689"/>
      <c r="AI23" s="689"/>
      <c r="AJ23" s="689"/>
      <c r="AK23" s="689"/>
      <c r="AL23" s="690">
        <v>56</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128</v>
      </c>
      <c r="BP23" s="688"/>
      <c r="BQ23" s="688"/>
      <c r="BR23" s="688"/>
      <c r="BS23" s="694" t="s">
        <v>244</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15">
      <c r="B24" s="682" t="s">
        <v>294</v>
      </c>
      <c r="C24" s="683"/>
      <c r="D24" s="683"/>
      <c r="E24" s="683"/>
      <c r="F24" s="683"/>
      <c r="G24" s="683"/>
      <c r="H24" s="683"/>
      <c r="I24" s="683"/>
      <c r="J24" s="683"/>
      <c r="K24" s="683"/>
      <c r="L24" s="683"/>
      <c r="M24" s="683"/>
      <c r="N24" s="683"/>
      <c r="O24" s="683"/>
      <c r="P24" s="683"/>
      <c r="Q24" s="684"/>
      <c r="R24" s="685">
        <v>1072758</v>
      </c>
      <c r="S24" s="686"/>
      <c r="T24" s="686"/>
      <c r="U24" s="686"/>
      <c r="V24" s="686"/>
      <c r="W24" s="686"/>
      <c r="X24" s="686"/>
      <c r="Y24" s="687"/>
      <c r="Z24" s="688">
        <v>6.4</v>
      </c>
      <c r="AA24" s="688"/>
      <c r="AB24" s="688"/>
      <c r="AC24" s="688"/>
      <c r="AD24" s="689" t="s">
        <v>128</v>
      </c>
      <c r="AE24" s="689"/>
      <c r="AF24" s="689"/>
      <c r="AG24" s="689"/>
      <c r="AH24" s="689"/>
      <c r="AI24" s="689"/>
      <c r="AJ24" s="689"/>
      <c r="AK24" s="689"/>
      <c r="AL24" s="690" t="s">
        <v>128</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244</v>
      </c>
      <c r="BP24" s="688"/>
      <c r="BQ24" s="688"/>
      <c r="BR24" s="688"/>
      <c r="BS24" s="694" t="s">
        <v>244</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5511442</v>
      </c>
      <c r="CS24" s="675"/>
      <c r="CT24" s="675"/>
      <c r="CU24" s="675"/>
      <c r="CV24" s="675"/>
      <c r="CW24" s="675"/>
      <c r="CX24" s="675"/>
      <c r="CY24" s="676"/>
      <c r="CZ24" s="679">
        <v>33.9</v>
      </c>
      <c r="DA24" s="680"/>
      <c r="DB24" s="680"/>
      <c r="DC24" s="699"/>
      <c r="DD24" s="724">
        <v>3617759</v>
      </c>
      <c r="DE24" s="675"/>
      <c r="DF24" s="675"/>
      <c r="DG24" s="675"/>
      <c r="DH24" s="675"/>
      <c r="DI24" s="675"/>
      <c r="DJ24" s="675"/>
      <c r="DK24" s="676"/>
      <c r="DL24" s="724">
        <v>3380880</v>
      </c>
      <c r="DM24" s="675"/>
      <c r="DN24" s="675"/>
      <c r="DO24" s="675"/>
      <c r="DP24" s="675"/>
      <c r="DQ24" s="675"/>
      <c r="DR24" s="675"/>
      <c r="DS24" s="675"/>
      <c r="DT24" s="675"/>
      <c r="DU24" s="675"/>
      <c r="DV24" s="676"/>
      <c r="DW24" s="679">
        <v>56.3</v>
      </c>
      <c r="DX24" s="680"/>
      <c r="DY24" s="680"/>
      <c r="DZ24" s="680"/>
      <c r="EA24" s="680"/>
      <c r="EB24" s="680"/>
      <c r="EC24" s="681"/>
    </row>
    <row r="25" spans="2:133" ht="11.25" customHeight="1" x14ac:dyDescent="0.15">
      <c r="B25" s="682" t="s">
        <v>297</v>
      </c>
      <c r="C25" s="683"/>
      <c r="D25" s="683"/>
      <c r="E25" s="683"/>
      <c r="F25" s="683"/>
      <c r="G25" s="683"/>
      <c r="H25" s="683"/>
      <c r="I25" s="683"/>
      <c r="J25" s="683"/>
      <c r="K25" s="683"/>
      <c r="L25" s="683"/>
      <c r="M25" s="683"/>
      <c r="N25" s="683"/>
      <c r="O25" s="683"/>
      <c r="P25" s="683"/>
      <c r="Q25" s="684"/>
      <c r="R25" s="685" t="s">
        <v>244</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128</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244</v>
      </c>
      <c r="BP25" s="688"/>
      <c r="BQ25" s="688"/>
      <c r="BR25" s="688"/>
      <c r="BS25" s="694" t="s">
        <v>128</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1886362</v>
      </c>
      <c r="CS25" s="721"/>
      <c r="CT25" s="721"/>
      <c r="CU25" s="721"/>
      <c r="CV25" s="721"/>
      <c r="CW25" s="721"/>
      <c r="CX25" s="721"/>
      <c r="CY25" s="722"/>
      <c r="CZ25" s="690">
        <v>11.6</v>
      </c>
      <c r="DA25" s="719"/>
      <c r="DB25" s="719"/>
      <c r="DC25" s="723"/>
      <c r="DD25" s="694">
        <v>1674034</v>
      </c>
      <c r="DE25" s="721"/>
      <c r="DF25" s="721"/>
      <c r="DG25" s="721"/>
      <c r="DH25" s="721"/>
      <c r="DI25" s="721"/>
      <c r="DJ25" s="721"/>
      <c r="DK25" s="722"/>
      <c r="DL25" s="694">
        <v>1472562</v>
      </c>
      <c r="DM25" s="721"/>
      <c r="DN25" s="721"/>
      <c r="DO25" s="721"/>
      <c r="DP25" s="721"/>
      <c r="DQ25" s="721"/>
      <c r="DR25" s="721"/>
      <c r="DS25" s="721"/>
      <c r="DT25" s="721"/>
      <c r="DU25" s="721"/>
      <c r="DV25" s="722"/>
      <c r="DW25" s="690">
        <v>24.5</v>
      </c>
      <c r="DX25" s="719"/>
      <c r="DY25" s="719"/>
      <c r="DZ25" s="719"/>
      <c r="EA25" s="719"/>
      <c r="EB25" s="719"/>
      <c r="EC25" s="720"/>
    </row>
    <row r="26" spans="2:133" ht="11.25" customHeight="1" x14ac:dyDescent="0.15">
      <c r="B26" s="682" t="s">
        <v>300</v>
      </c>
      <c r="C26" s="683"/>
      <c r="D26" s="683"/>
      <c r="E26" s="683"/>
      <c r="F26" s="683"/>
      <c r="G26" s="683"/>
      <c r="H26" s="683"/>
      <c r="I26" s="683"/>
      <c r="J26" s="683"/>
      <c r="K26" s="683"/>
      <c r="L26" s="683"/>
      <c r="M26" s="683"/>
      <c r="N26" s="683"/>
      <c r="O26" s="683"/>
      <c r="P26" s="683"/>
      <c r="Q26" s="684"/>
      <c r="R26" s="685">
        <v>6826085</v>
      </c>
      <c r="S26" s="686"/>
      <c r="T26" s="686"/>
      <c r="U26" s="686"/>
      <c r="V26" s="686"/>
      <c r="W26" s="686"/>
      <c r="X26" s="686"/>
      <c r="Y26" s="687"/>
      <c r="Z26" s="688">
        <v>40.6</v>
      </c>
      <c r="AA26" s="688"/>
      <c r="AB26" s="688"/>
      <c r="AC26" s="688"/>
      <c r="AD26" s="689">
        <v>5753327</v>
      </c>
      <c r="AE26" s="689"/>
      <c r="AF26" s="689"/>
      <c r="AG26" s="689"/>
      <c r="AH26" s="689"/>
      <c r="AI26" s="689"/>
      <c r="AJ26" s="689"/>
      <c r="AK26" s="689"/>
      <c r="AL26" s="690">
        <v>99.4</v>
      </c>
      <c r="AM26" s="691"/>
      <c r="AN26" s="691"/>
      <c r="AO26" s="692"/>
      <c r="AP26" s="704" t="s">
        <v>301</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244</v>
      </c>
      <c r="BP26" s="688"/>
      <c r="BQ26" s="688"/>
      <c r="BR26" s="688"/>
      <c r="BS26" s="694" t="s">
        <v>128</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1009541</v>
      </c>
      <c r="CS26" s="686"/>
      <c r="CT26" s="686"/>
      <c r="CU26" s="686"/>
      <c r="CV26" s="686"/>
      <c r="CW26" s="686"/>
      <c r="CX26" s="686"/>
      <c r="CY26" s="687"/>
      <c r="CZ26" s="690">
        <v>6.2</v>
      </c>
      <c r="DA26" s="719"/>
      <c r="DB26" s="719"/>
      <c r="DC26" s="723"/>
      <c r="DD26" s="694">
        <v>909507</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303</v>
      </c>
      <c r="C27" s="683"/>
      <c r="D27" s="683"/>
      <c r="E27" s="683"/>
      <c r="F27" s="683"/>
      <c r="G27" s="683"/>
      <c r="H27" s="683"/>
      <c r="I27" s="683"/>
      <c r="J27" s="683"/>
      <c r="K27" s="683"/>
      <c r="L27" s="683"/>
      <c r="M27" s="683"/>
      <c r="N27" s="683"/>
      <c r="O27" s="683"/>
      <c r="P27" s="683"/>
      <c r="Q27" s="684"/>
      <c r="R27" s="685">
        <v>3273</v>
      </c>
      <c r="S27" s="686"/>
      <c r="T27" s="686"/>
      <c r="U27" s="686"/>
      <c r="V27" s="686"/>
      <c r="W27" s="686"/>
      <c r="X27" s="686"/>
      <c r="Y27" s="687"/>
      <c r="Z27" s="688">
        <v>0</v>
      </c>
      <c r="AA27" s="688"/>
      <c r="AB27" s="688"/>
      <c r="AC27" s="688"/>
      <c r="AD27" s="689">
        <v>3273</v>
      </c>
      <c r="AE27" s="689"/>
      <c r="AF27" s="689"/>
      <c r="AG27" s="689"/>
      <c r="AH27" s="689"/>
      <c r="AI27" s="689"/>
      <c r="AJ27" s="689"/>
      <c r="AK27" s="689"/>
      <c r="AL27" s="690">
        <v>0.1</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1910922</v>
      </c>
      <c r="BH27" s="686"/>
      <c r="BI27" s="686"/>
      <c r="BJ27" s="686"/>
      <c r="BK27" s="686"/>
      <c r="BL27" s="686"/>
      <c r="BM27" s="686"/>
      <c r="BN27" s="687"/>
      <c r="BO27" s="688">
        <v>100</v>
      </c>
      <c r="BP27" s="688"/>
      <c r="BQ27" s="688"/>
      <c r="BR27" s="688"/>
      <c r="BS27" s="694">
        <v>16466</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2349396</v>
      </c>
      <c r="CS27" s="721"/>
      <c r="CT27" s="721"/>
      <c r="CU27" s="721"/>
      <c r="CV27" s="721"/>
      <c r="CW27" s="721"/>
      <c r="CX27" s="721"/>
      <c r="CY27" s="722"/>
      <c r="CZ27" s="690">
        <v>14.5</v>
      </c>
      <c r="DA27" s="719"/>
      <c r="DB27" s="719"/>
      <c r="DC27" s="723"/>
      <c r="DD27" s="694">
        <v>715351</v>
      </c>
      <c r="DE27" s="721"/>
      <c r="DF27" s="721"/>
      <c r="DG27" s="721"/>
      <c r="DH27" s="721"/>
      <c r="DI27" s="721"/>
      <c r="DJ27" s="721"/>
      <c r="DK27" s="722"/>
      <c r="DL27" s="694">
        <v>682707</v>
      </c>
      <c r="DM27" s="721"/>
      <c r="DN27" s="721"/>
      <c r="DO27" s="721"/>
      <c r="DP27" s="721"/>
      <c r="DQ27" s="721"/>
      <c r="DR27" s="721"/>
      <c r="DS27" s="721"/>
      <c r="DT27" s="721"/>
      <c r="DU27" s="721"/>
      <c r="DV27" s="722"/>
      <c r="DW27" s="690">
        <v>11.4</v>
      </c>
      <c r="DX27" s="719"/>
      <c r="DY27" s="719"/>
      <c r="DZ27" s="719"/>
      <c r="EA27" s="719"/>
      <c r="EB27" s="719"/>
      <c r="EC27" s="720"/>
    </row>
    <row r="28" spans="2:133" ht="11.25" customHeight="1" x14ac:dyDescent="0.15">
      <c r="B28" s="682" t="s">
        <v>306</v>
      </c>
      <c r="C28" s="683"/>
      <c r="D28" s="683"/>
      <c r="E28" s="683"/>
      <c r="F28" s="683"/>
      <c r="G28" s="683"/>
      <c r="H28" s="683"/>
      <c r="I28" s="683"/>
      <c r="J28" s="683"/>
      <c r="K28" s="683"/>
      <c r="L28" s="683"/>
      <c r="M28" s="683"/>
      <c r="N28" s="683"/>
      <c r="O28" s="683"/>
      <c r="P28" s="683"/>
      <c r="Q28" s="684"/>
      <c r="R28" s="685">
        <v>230078</v>
      </c>
      <c r="S28" s="686"/>
      <c r="T28" s="686"/>
      <c r="U28" s="686"/>
      <c r="V28" s="686"/>
      <c r="W28" s="686"/>
      <c r="X28" s="686"/>
      <c r="Y28" s="687"/>
      <c r="Z28" s="688">
        <v>1.4</v>
      </c>
      <c r="AA28" s="688"/>
      <c r="AB28" s="688"/>
      <c r="AC28" s="688"/>
      <c r="AD28" s="689" t="s">
        <v>128</v>
      </c>
      <c r="AE28" s="689"/>
      <c r="AF28" s="689"/>
      <c r="AG28" s="689"/>
      <c r="AH28" s="689"/>
      <c r="AI28" s="689"/>
      <c r="AJ28" s="689"/>
      <c r="AK28" s="689"/>
      <c r="AL28" s="690" t="s">
        <v>244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1275684</v>
      </c>
      <c r="CS28" s="686"/>
      <c r="CT28" s="686"/>
      <c r="CU28" s="686"/>
      <c r="CV28" s="686"/>
      <c r="CW28" s="686"/>
      <c r="CX28" s="686"/>
      <c r="CY28" s="687"/>
      <c r="CZ28" s="690">
        <v>7.8</v>
      </c>
      <c r="DA28" s="719"/>
      <c r="DB28" s="719"/>
      <c r="DC28" s="723"/>
      <c r="DD28" s="694">
        <v>1228374</v>
      </c>
      <c r="DE28" s="686"/>
      <c r="DF28" s="686"/>
      <c r="DG28" s="686"/>
      <c r="DH28" s="686"/>
      <c r="DI28" s="686"/>
      <c r="DJ28" s="686"/>
      <c r="DK28" s="687"/>
      <c r="DL28" s="694">
        <v>1225611</v>
      </c>
      <c r="DM28" s="686"/>
      <c r="DN28" s="686"/>
      <c r="DO28" s="686"/>
      <c r="DP28" s="686"/>
      <c r="DQ28" s="686"/>
      <c r="DR28" s="686"/>
      <c r="DS28" s="686"/>
      <c r="DT28" s="686"/>
      <c r="DU28" s="686"/>
      <c r="DV28" s="687"/>
      <c r="DW28" s="690">
        <v>20.399999999999999</v>
      </c>
      <c r="DX28" s="719"/>
      <c r="DY28" s="719"/>
      <c r="DZ28" s="719"/>
      <c r="EA28" s="719"/>
      <c r="EB28" s="719"/>
      <c r="EC28" s="720"/>
    </row>
    <row r="29" spans="2:133" ht="11.25" customHeight="1" x14ac:dyDescent="0.15">
      <c r="B29" s="682" t="s">
        <v>308</v>
      </c>
      <c r="C29" s="683"/>
      <c r="D29" s="683"/>
      <c r="E29" s="683"/>
      <c r="F29" s="683"/>
      <c r="G29" s="683"/>
      <c r="H29" s="683"/>
      <c r="I29" s="683"/>
      <c r="J29" s="683"/>
      <c r="K29" s="683"/>
      <c r="L29" s="683"/>
      <c r="M29" s="683"/>
      <c r="N29" s="683"/>
      <c r="O29" s="683"/>
      <c r="P29" s="683"/>
      <c r="Q29" s="684"/>
      <c r="R29" s="685">
        <v>102646</v>
      </c>
      <c r="S29" s="686"/>
      <c r="T29" s="686"/>
      <c r="U29" s="686"/>
      <c r="V29" s="686"/>
      <c r="W29" s="686"/>
      <c r="X29" s="686"/>
      <c r="Y29" s="687"/>
      <c r="Z29" s="688">
        <v>0.6</v>
      </c>
      <c r="AA29" s="688"/>
      <c r="AB29" s="688"/>
      <c r="AC29" s="688"/>
      <c r="AD29" s="689">
        <v>22240</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309</v>
      </c>
      <c r="CE29" s="726"/>
      <c r="CF29" s="700" t="s">
        <v>70</v>
      </c>
      <c r="CG29" s="701"/>
      <c r="CH29" s="701"/>
      <c r="CI29" s="701"/>
      <c r="CJ29" s="701"/>
      <c r="CK29" s="701"/>
      <c r="CL29" s="701"/>
      <c r="CM29" s="701"/>
      <c r="CN29" s="701"/>
      <c r="CO29" s="701"/>
      <c r="CP29" s="701"/>
      <c r="CQ29" s="702"/>
      <c r="CR29" s="685">
        <v>1275684</v>
      </c>
      <c r="CS29" s="721"/>
      <c r="CT29" s="721"/>
      <c r="CU29" s="721"/>
      <c r="CV29" s="721"/>
      <c r="CW29" s="721"/>
      <c r="CX29" s="721"/>
      <c r="CY29" s="722"/>
      <c r="CZ29" s="690">
        <v>7.8</v>
      </c>
      <c r="DA29" s="719"/>
      <c r="DB29" s="719"/>
      <c r="DC29" s="723"/>
      <c r="DD29" s="694">
        <v>1228374</v>
      </c>
      <c r="DE29" s="721"/>
      <c r="DF29" s="721"/>
      <c r="DG29" s="721"/>
      <c r="DH29" s="721"/>
      <c r="DI29" s="721"/>
      <c r="DJ29" s="721"/>
      <c r="DK29" s="722"/>
      <c r="DL29" s="694">
        <v>1225611</v>
      </c>
      <c r="DM29" s="721"/>
      <c r="DN29" s="721"/>
      <c r="DO29" s="721"/>
      <c r="DP29" s="721"/>
      <c r="DQ29" s="721"/>
      <c r="DR29" s="721"/>
      <c r="DS29" s="721"/>
      <c r="DT29" s="721"/>
      <c r="DU29" s="721"/>
      <c r="DV29" s="722"/>
      <c r="DW29" s="690">
        <v>20.399999999999999</v>
      </c>
      <c r="DX29" s="719"/>
      <c r="DY29" s="719"/>
      <c r="DZ29" s="719"/>
      <c r="EA29" s="719"/>
      <c r="EB29" s="719"/>
      <c r="EC29" s="720"/>
    </row>
    <row r="30" spans="2:133" ht="11.25" customHeight="1" x14ac:dyDescent="0.15">
      <c r="B30" s="682" t="s">
        <v>310</v>
      </c>
      <c r="C30" s="683"/>
      <c r="D30" s="683"/>
      <c r="E30" s="683"/>
      <c r="F30" s="683"/>
      <c r="G30" s="683"/>
      <c r="H30" s="683"/>
      <c r="I30" s="683"/>
      <c r="J30" s="683"/>
      <c r="K30" s="683"/>
      <c r="L30" s="683"/>
      <c r="M30" s="683"/>
      <c r="N30" s="683"/>
      <c r="O30" s="683"/>
      <c r="P30" s="683"/>
      <c r="Q30" s="684"/>
      <c r="R30" s="685">
        <v>42426</v>
      </c>
      <c r="S30" s="686"/>
      <c r="T30" s="686"/>
      <c r="U30" s="686"/>
      <c r="V30" s="686"/>
      <c r="W30" s="686"/>
      <c r="X30" s="686"/>
      <c r="Y30" s="687"/>
      <c r="Z30" s="688">
        <v>0.3</v>
      </c>
      <c r="AA30" s="688"/>
      <c r="AB30" s="688"/>
      <c r="AC30" s="688"/>
      <c r="AD30" s="689" t="s">
        <v>244</v>
      </c>
      <c r="AE30" s="689"/>
      <c r="AF30" s="689"/>
      <c r="AG30" s="689"/>
      <c r="AH30" s="689"/>
      <c r="AI30" s="689"/>
      <c r="AJ30" s="689"/>
      <c r="AK30" s="689"/>
      <c r="AL30" s="690" t="s">
        <v>244</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311</v>
      </c>
      <c r="BH30" s="738"/>
      <c r="BI30" s="738"/>
      <c r="BJ30" s="738"/>
      <c r="BK30" s="738"/>
      <c r="BL30" s="738"/>
      <c r="BM30" s="738"/>
      <c r="BN30" s="738"/>
      <c r="BO30" s="738"/>
      <c r="BP30" s="738"/>
      <c r="BQ30" s="739"/>
      <c r="BR30" s="664" t="s">
        <v>312</v>
      </c>
      <c r="BS30" s="738"/>
      <c r="BT30" s="738"/>
      <c r="BU30" s="738"/>
      <c r="BV30" s="738"/>
      <c r="BW30" s="738"/>
      <c r="BX30" s="738"/>
      <c r="BY30" s="738"/>
      <c r="BZ30" s="738"/>
      <c r="CA30" s="738"/>
      <c r="CB30" s="739"/>
      <c r="CD30" s="727"/>
      <c r="CE30" s="728"/>
      <c r="CF30" s="700" t="s">
        <v>313</v>
      </c>
      <c r="CG30" s="701"/>
      <c r="CH30" s="701"/>
      <c r="CI30" s="701"/>
      <c r="CJ30" s="701"/>
      <c r="CK30" s="701"/>
      <c r="CL30" s="701"/>
      <c r="CM30" s="701"/>
      <c r="CN30" s="701"/>
      <c r="CO30" s="701"/>
      <c r="CP30" s="701"/>
      <c r="CQ30" s="702"/>
      <c r="CR30" s="685">
        <v>1219838</v>
      </c>
      <c r="CS30" s="686"/>
      <c r="CT30" s="686"/>
      <c r="CU30" s="686"/>
      <c r="CV30" s="686"/>
      <c r="CW30" s="686"/>
      <c r="CX30" s="686"/>
      <c r="CY30" s="687"/>
      <c r="CZ30" s="690">
        <v>7.5</v>
      </c>
      <c r="DA30" s="719"/>
      <c r="DB30" s="719"/>
      <c r="DC30" s="723"/>
      <c r="DD30" s="694">
        <v>1173214</v>
      </c>
      <c r="DE30" s="686"/>
      <c r="DF30" s="686"/>
      <c r="DG30" s="686"/>
      <c r="DH30" s="686"/>
      <c r="DI30" s="686"/>
      <c r="DJ30" s="686"/>
      <c r="DK30" s="687"/>
      <c r="DL30" s="694">
        <v>1173214</v>
      </c>
      <c r="DM30" s="686"/>
      <c r="DN30" s="686"/>
      <c r="DO30" s="686"/>
      <c r="DP30" s="686"/>
      <c r="DQ30" s="686"/>
      <c r="DR30" s="686"/>
      <c r="DS30" s="686"/>
      <c r="DT30" s="686"/>
      <c r="DU30" s="686"/>
      <c r="DV30" s="687"/>
      <c r="DW30" s="690">
        <v>19.5</v>
      </c>
      <c r="DX30" s="719"/>
      <c r="DY30" s="719"/>
      <c r="DZ30" s="719"/>
      <c r="EA30" s="719"/>
      <c r="EB30" s="719"/>
      <c r="EC30" s="720"/>
    </row>
    <row r="31" spans="2:133" ht="11.25" customHeight="1" x14ac:dyDescent="0.15">
      <c r="B31" s="682" t="s">
        <v>314</v>
      </c>
      <c r="C31" s="683"/>
      <c r="D31" s="683"/>
      <c r="E31" s="683"/>
      <c r="F31" s="683"/>
      <c r="G31" s="683"/>
      <c r="H31" s="683"/>
      <c r="I31" s="683"/>
      <c r="J31" s="683"/>
      <c r="K31" s="683"/>
      <c r="L31" s="683"/>
      <c r="M31" s="683"/>
      <c r="N31" s="683"/>
      <c r="O31" s="683"/>
      <c r="P31" s="683"/>
      <c r="Q31" s="684"/>
      <c r="R31" s="685">
        <v>4558821</v>
      </c>
      <c r="S31" s="686"/>
      <c r="T31" s="686"/>
      <c r="U31" s="686"/>
      <c r="V31" s="686"/>
      <c r="W31" s="686"/>
      <c r="X31" s="686"/>
      <c r="Y31" s="687"/>
      <c r="Z31" s="688">
        <v>27.1</v>
      </c>
      <c r="AA31" s="688"/>
      <c r="AB31" s="688"/>
      <c r="AC31" s="688"/>
      <c r="AD31" s="689" t="s">
        <v>128</v>
      </c>
      <c r="AE31" s="689"/>
      <c r="AF31" s="689"/>
      <c r="AG31" s="689"/>
      <c r="AH31" s="689"/>
      <c r="AI31" s="689"/>
      <c r="AJ31" s="689"/>
      <c r="AK31" s="689"/>
      <c r="AL31" s="690" t="s">
        <v>244</v>
      </c>
      <c r="AM31" s="691"/>
      <c r="AN31" s="691"/>
      <c r="AO31" s="692"/>
      <c r="AP31" s="742" t="s">
        <v>315</v>
      </c>
      <c r="AQ31" s="743"/>
      <c r="AR31" s="743"/>
      <c r="AS31" s="743"/>
      <c r="AT31" s="748" t="s">
        <v>316</v>
      </c>
      <c r="AU31" s="231"/>
      <c r="AV31" s="231"/>
      <c r="AW31" s="231"/>
      <c r="AX31" s="671" t="s">
        <v>190</v>
      </c>
      <c r="AY31" s="672"/>
      <c r="AZ31" s="672"/>
      <c r="BA31" s="672"/>
      <c r="BB31" s="672"/>
      <c r="BC31" s="672"/>
      <c r="BD31" s="672"/>
      <c r="BE31" s="672"/>
      <c r="BF31" s="673"/>
      <c r="BG31" s="753">
        <v>98.9</v>
      </c>
      <c r="BH31" s="740"/>
      <c r="BI31" s="740"/>
      <c r="BJ31" s="740"/>
      <c r="BK31" s="740"/>
      <c r="BL31" s="740"/>
      <c r="BM31" s="680">
        <v>97.2</v>
      </c>
      <c r="BN31" s="740"/>
      <c r="BO31" s="740"/>
      <c r="BP31" s="740"/>
      <c r="BQ31" s="741"/>
      <c r="BR31" s="753">
        <v>99.1</v>
      </c>
      <c r="BS31" s="740"/>
      <c r="BT31" s="740"/>
      <c r="BU31" s="740"/>
      <c r="BV31" s="740"/>
      <c r="BW31" s="740"/>
      <c r="BX31" s="680">
        <v>97</v>
      </c>
      <c r="BY31" s="740"/>
      <c r="BZ31" s="740"/>
      <c r="CA31" s="740"/>
      <c r="CB31" s="741"/>
      <c r="CD31" s="727"/>
      <c r="CE31" s="728"/>
      <c r="CF31" s="700" t="s">
        <v>317</v>
      </c>
      <c r="CG31" s="701"/>
      <c r="CH31" s="701"/>
      <c r="CI31" s="701"/>
      <c r="CJ31" s="701"/>
      <c r="CK31" s="701"/>
      <c r="CL31" s="701"/>
      <c r="CM31" s="701"/>
      <c r="CN31" s="701"/>
      <c r="CO31" s="701"/>
      <c r="CP31" s="701"/>
      <c r="CQ31" s="702"/>
      <c r="CR31" s="685">
        <v>55846</v>
      </c>
      <c r="CS31" s="721"/>
      <c r="CT31" s="721"/>
      <c r="CU31" s="721"/>
      <c r="CV31" s="721"/>
      <c r="CW31" s="721"/>
      <c r="CX31" s="721"/>
      <c r="CY31" s="722"/>
      <c r="CZ31" s="690">
        <v>0.3</v>
      </c>
      <c r="DA31" s="719"/>
      <c r="DB31" s="719"/>
      <c r="DC31" s="723"/>
      <c r="DD31" s="694">
        <v>55160</v>
      </c>
      <c r="DE31" s="721"/>
      <c r="DF31" s="721"/>
      <c r="DG31" s="721"/>
      <c r="DH31" s="721"/>
      <c r="DI31" s="721"/>
      <c r="DJ31" s="721"/>
      <c r="DK31" s="722"/>
      <c r="DL31" s="694">
        <v>52397</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318</v>
      </c>
      <c r="C32" s="732"/>
      <c r="D32" s="732"/>
      <c r="E32" s="732"/>
      <c r="F32" s="732"/>
      <c r="G32" s="732"/>
      <c r="H32" s="732"/>
      <c r="I32" s="732"/>
      <c r="J32" s="732"/>
      <c r="K32" s="732"/>
      <c r="L32" s="732"/>
      <c r="M32" s="732"/>
      <c r="N32" s="732"/>
      <c r="O32" s="732"/>
      <c r="P32" s="732"/>
      <c r="Q32" s="733"/>
      <c r="R32" s="685" t="s">
        <v>244</v>
      </c>
      <c r="S32" s="686"/>
      <c r="T32" s="686"/>
      <c r="U32" s="686"/>
      <c r="V32" s="686"/>
      <c r="W32" s="686"/>
      <c r="X32" s="686"/>
      <c r="Y32" s="687"/>
      <c r="Z32" s="688" t="s">
        <v>244</v>
      </c>
      <c r="AA32" s="688"/>
      <c r="AB32" s="688"/>
      <c r="AC32" s="688"/>
      <c r="AD32" s="689" t="s">
        <v>128</v>
      </c>
      <c r="AE32" s="689"/>
      <c r="AF32" s="689"/>
      <c r="AG32" s="689"/>
      <c r="AH32" s="689"/>
      <c r="AI32" s="689"/>
      <c r="AJ32" s="689"/>
      <c r="AK32" s="689"/>
      <c r="AL32" s="690" t="s">
        <v>244</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4">
        <v>99.1</v>
      </c>
      <c r="BH32" s="721"/>
      <c r="BI32" s="721"/>
      <c r="BJ32" s="721"/>
      <c r="BK32" s="721"/>
      <c r="BL32" s="721"/>
      <c r="BM32" s="691">
        <v>97.1</v>
      </c>
      <c r="BN32" s="751"/>
      <c r="BO32" s="751"/>
      <c r="BP32" s="751"/>
      <c r="BQ32" s="752"/>
      <c r="BR32" s="754">
        <v>98.9</v>
      </c>
      <c r="BS32" s="721"/>
      <c r="BT32" s="721"/>
      <c r="BU32" s="721"/>
      <c r="BV32" s="721"/>
      <c r="BW32" s="721"/>
      <c r="BX32" s="691">
        <v>96.7</v>
      </c>
      <c r="BY32" s="751"/>
      <c r="BZ32" s="751"/>
      <c r="CA32" s="751"/>
      <c r="CB32" s="752"/>
      <c r="CD32" s="729"/>
      <c r="CE32" s="730"/>
      <c r="CF32" s="700" t="s">
        <v>321</v>
      </c>
      <c r="CG32" s="701"/>
      <c r="CH32" s="701"/>
      <c r="CI32" s="701"/>
      <c r="CJ32" s="701"/>
      <c r="CK32" s="701"/>
      <c r="CL32" s="701"/>
      <c r="CM32" s="701"/>
      <c r="CN32" s="701"/>
      <c r="CO32" s="701"/>
      <c r="CP32" s="701"/>
      <c r="CQ32" s="702"/>
      <c r="CR32" s="685" t="s">
        <v>244</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244</v>
      </c>
      <c r="DM32" s="686"/>
      <c r="DN32" s="686"/>
      <c r="DO32" s="686"/>
      <c r="DP32" s="686"/>
      <c r="DQ32" s="686"/>
      <c r="DR32" s="686"/>
      <c r="DS32" s="686"/>
      <c r="DT32" s="686"/>
      <c r="DU32" s="686"/>
      <c r="DV32" s="687"/>
      <c r="DW32" s="690" t="s">
        <v>244</v>
      </c>
      <c r="DX32" s="719"/>
      <c r="DY32" s="719"/>
      <c r="DZ32" s="719"/>
      <c r="EA32" s="719"/>
      <c r="EB32" s="719"/>
      <c r="EC32" s="720"/>
    </row>
    <row r="33" spans="2:133" ht="11.25" customHeight="1" x14ac:dyDescent="0.15">
      <c r="B33" s="682" t="s">
        <v>322</v>
      </c>
      <c r="C33" s="683"/>
      <c r="D33" s="683"/>
      <c r="E33" s="683"/>
      <c r="F33" s="683"/>
      <c r="G33" s="683"/>
      <c r="H33" s="683"/>
      <c r="I33" s="683"/>
      <c r="J33" s="683"/>
      <c r="K33" s="683"/>
      <c r="L33" s="683"/>
      <c r="M33" s="683"/>
      <c r="N33" s="683"/>
      <c r="O33" s="683"/>
      <c r="P33" s="683"/>
      <c r="Q33" s="684"/>
      <c r="R33" s="685">
        <v>1237817</v>
      </c>
      <c r="S33" s="686"/>
      <c r="T33" s="686"/>
      <c r="U33" s="686"/>
      <c r="V33" s="686"/>
      <c r="W33" s="686"/>
      <c r="X33" s="686"/>
      <c r="Y33" s="687"/>
      <c r="Z33" s="688">
        <v>7.4</v>
      </c>
      <c r="AA33" s="688"/>
      <c r="AB33" s="688"/>
      <c r="AC33" s="688"/>
      <c r="AD33" s="689" t="s">
        <v>128</v>
      </c>
      <c r="AE33" s="689"/>
      <c r="AF33" s="689"/>
      <c r="AG33" s="689"/>
      <c r="AH33" s="689"/>
      <c r="AI33" s="689"/>
      <c r="AJ33" s="689"/>
      <c r="AK33" s="689"/>
      <c r="AL33" s="690" t="s">
        <v>244</v>
      </c>
      <c r="AM33" s="691"/>
      <c r="AN33" s="691"/>
      <c r="AO33" s="692"/>
      <c r="AP33" s="746"/>
      <c r="AQ33" s="747"/>
      <c r="AR33" s="747"/>
      <c r="AS33" s="747"/>
      <c r="AT33" s="750"/>
      <c r="AU33" s="232"/>
      <c r="AV33" s="232"/>
      <c r="AW33" s="232"/>
      <c r="AX33" s="735" t="s">
        <v>323</v>
      </c>
      <c r="AY33" s="736"/>
      <c r="AZ33" s="736"/>
      <c r="BA33" s="736"/>
      <c r="BB33" s="736"/>
      <c r="BC33" s="736"/>
      <c r="BD33" s="736"/>
      <c r="BE33" s="736"/>
      <c r="BF33" s="737"/>
      <c r="BG33" s="755">
        <v>98.5</v>
      </c>
      <c r="BH33" s="756"/>
      <c r="BI33" s="756"/>
      <c r="BJ33" s="756"/>
      <c r="BK33" s="756"/>
      <c r="BL33" s="756"/>
      <c r="BM33" s="757">
        <v>97</v>
      </c>
      <c r="BN33" s="756"/>
      <c r="BO33" s="756"/>
      <c r="BP33" s="756"/>
      <c r="BQ33" s="758"/>
      <c r="BR33" s="755">
        <v>99.1</v>
      </c>
      <c r="BS33" s="756"/>
      <c r="BT33" s="756"/>
      <c r="BU33" s="756"/>
      <c r="BV33" s="756"/>
      <c r="BW33" s="756"/>
      <c r="BX33" s="757">
        <v>97</v>
      </c>
      <c r="BY33" s="756"/>
      <c r="BZ33" s="756"/>
      <c r="CA33" s="756"/>
      <c r="CB33" s="758"/>
      <c r="CD33" s="700" t="s">
        <v>324</v>
      </c>
      <c r="CE33" s="701"/>
      <c r="CF33" s="701"/>
      <c r="CG33" s="701"/>
      <c r="CH33" s="701"/>
      <c r="CI33" s="701"/>
      <c r="CJ33" s="701"/>
      <c r="CK33" s="701"/>
      <c r="CL33" s="701"/>
      <c r="CM33" s="701"/>
      <c r="CN33" s="701"/>
      <c r="CO33" s="701"/>
      <c r="CP33" s="701"/>
      <c r="CQ33" s="702"/>
      <c r="CR33" s="685">
        <v>7694285</v>
      </c>
      <c r="CS33" s="721"/>
      <c r="CT33" s="721"/>
      <c r="CU33" s="721"/>
      <c r="CV33" s="721"/>
      <c r="CW33" s="721"/>
      <c r="CX33" s="721"/>
      <c r="CY33" s="722"/>
      <c r="CZ33" s="690">
        <v>47.3</v>
      </c>
      <c r="DA33" s="719"/>
      <c r="DB33" s="719"/>
      <c r="DC33" s="723"/>
      <c r="DD33" s="694">
        <v>3622183</v>
      </c>
      <c r="DE33" s="721"/>
      <c r="DF33" s="721"/>
      <c r="DG33" s="721"/>
      <c r="DH33" s="721"/>
      <c r="DI33" s="721"/>
      <c r="DJ33" s="721"/>
      <c r="DK33" s="722"/>
      <c r="DL33" s="694">
        <v>2662697</v>
      </c>
      <c r="DM33" s="721"/>
      <c r="DN33" s="721"/>
      <c r="DO33" s="721"/>
      <c r="DP33" s="721"/>
      <c r="DQ33" s="721"/>
      <c r="DR33" s="721"/>
      <c r="DS33" s="721"/>
      <c r="DT33" s="721"/>
      <c r="DU33" s="721"/>
      <c r="DV33" s="722"/>
      <c r="DW33" s="690">
        <v>44.3</v>
      </c>
      <c r="DX33" s="719"/>
      <c r="DY33" s="719"/>
      <c r="DZ33" s="719"/>
      <c r="EA33" s="719"/>
      <c r="EB33" s="719"/>
      <c r="EC33" s="720"/>
    </row>
    <row r="34" spans="2:133" ht="11.25" customHeight="1" x14ac:dyDescent="0.15">
      <c r="B34" s="682" t="s">
        <v>325</v>
      </c>
      <c r="C34" s="683"/>
      <c r="D34" s="683"/>
      <c r="E34" s="683"/>
      <c r="F34" s="683"/>
      <c r="G34" s="683"/>
      <c r="H34" s="683"/>
      <c r="I34" s="683"/>
      <c r="J34" s="683"/>
      <c r="K34" s="683"/>
      <c r="L34" s="683"/>
      <c r="M34" s="683"/>
      <c r="N34" s="683"/>
      <c r="O34" s="683"/>
      <c r="P34" s="683"/>
      <c r="Q34" s="684"/>
      <c r="R34" s="685">
        <v>76271</v>
      </c>
      <c r="S34" s="686"/>
      <c r="T34" s="686"/>
      <c r="U34" s="686"/>
      <c r="V34" s="686"/>
      <c r="W34" s="686"/>
      <c r="X34" s="686"/>
      <c r="Y34" s="687"/>
      <c r="Z34" s="688">
        <v>0.5</v>
      </c>
      <c r="AA34" s="688"/>
      <c r="AB34" s="688"/>
      <c r="AC34" s="688"/>
      <c r="AD34" s="689">
        <v>5411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1823834</v>
      </c>
      <c r="CS34" s="686"/>
      <c r="CT34" s="686"/>
      <c r="CU34" s="686"/>
      <c r="CV34" s="686"/>
      <c r="CW34" s="686"/>
      <c r="CX34" s="686"/>
      <c r="CY34" s="687"/>
      <c r="CZ34" s="690">
        <v>11.2</v>
      </c>
      <c r="DA34" s="719"/>
      <c r="DB34" s="719"/>
      <c r="DC34" s="723"/>
      <c r="DD34" s="694">
        <v>1006960</v>
      </c>
      <c r="DE34" s="686"/>
      <c r="DF34" s="686"/>
      <c r="DG34" s="686"/>
      <c r="DH34" s="686"/>
      <c r="DI34" s="686"/>
      <c r="DJ34" s="686"/>
      <c r="DK34" s="687"/>
      <c r="DL34" s="694">
        <v>664857</v>
      </c>
      <c r="DM34" s="686"/>
      <c r="DN34" s="686"/>
      <c r="DO34" s="686"/>
      <c r="DP34" s="686"/>
      <c r="DQ34" s="686"/>
      <c r="DR34" s="686"/>
      <c r="DS34" s="686"/>
      <c r="DT34" s="686"/>
      <c r="DU34" s="686"/>
      <c r="DV34" s="687"/>
      <c r="DW34" s="690">
        <v>11.1</v>
      </c>
      <c r="DX34" s="719"/>
      <c r="DY34" s="719"/>
      <c r="DZ34" s="719"/>
      <c r="EA34" s="719"/>
      <c r="EB34" s="719"/>
      <c r="EC34" s="720"/>
    </row>
    <row r="35" spans="2:133" ht="11.25" customHeight="1" x14ac:dyDescent="0.15">
      <c r="B35" s="682" t="s">
        <v>327</v>
      </c>
      <c r="C35" s="683"/>
      <c r="D35" s="683"/>
      <c r="E35" s="683"/>
      <c r="F35" s="683"/>
      <c r="G35" s="683"/>
      <c r="H35" s="683"/>
      <c r="I35" s="683"/>
      <c r="J35" s="683"/>
      <c r="K35" s="683"/>
      <c r="L35" s="683"/>
      <c r="M35" s="683"/>
      <c r="N35" s="683"/>
      <c r="O35" s="683"/>
      <c r="P35" s="683"/>
      <c r="Q35" s="684"/>
      <c r="R35" s="685">
        <v>857125</v>
      </c>
      <c r="S35" s="686"/>
      <c r="T35" s="686"/>
      <c r="U35" s="686"/>
      <c r="V35" s="686"/>
      <c r="W35" s="686"/>
      <c r="X35" s="686"/>
      <c r="Y35" s="687"/>
      <c r="Z35" s="688">
        <v>5.0999999999999996</v>
      </c>
      <c r="AA35" s="688"/>
      <c r="AB35" s="688"/>
      <c r="AC35" s="688"/>
      <c r="AD35" s="689" t="s">
        <v>128</v>
      </c>
      <c r="AE35" s="689"/>
      <c r="AF35" s="689"/>
      <c r="AG35" s="689"/>
      <c r="AH35" s="689"/>
      <c r="AI35" s="689"/>
      <c r="AJ35" s="689"/>
      <c r="AK35" s="689"/>
      <c r="AL35" s="690" t="s">
        <v>244</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129553</v>
      </c>
      <c r="CS35" s="721"/>
      <c r="CT35" s="721"/>
      <c r="CU35" s="721"/>
      <c r="CV35" s="721"/>
      <c r="CW35" s="721"/>
      <c r="CX35" s="721"/>
      <c r="CY35" s="722"/>
      <c r="CZ35" s="690">
        <v>0.8</v>
      </c>
      <c r="DA35" s="719"/>
      <c r="DB35" s="719"/>
      <c r="DC35" s="723"/>
      <c r="DD35" s="694">
        <v>112841</v>
      </c>
      <c r="DE35" s="721"/>
      <c r="DF35" s="721"/>
      <c r="DG35" s="721"/>
      <c r="DH35" s="721"/>
      <c r="DI35" s="721"/>
      <c r="DJ35" s="721"/>
      <c r="DK35" s="722"/>
      <c r="DL35" s="694">
        <v>109153</v>
      </c>
      <c r="DM35" s="721"/>
      <c r="DN35" s="721"/>
      <c r="DO35" s="721"/>
      <c r="DP35" s="721"/>
      <c r="DQ35" s="721"/>
      <c r="DR35" s="721"/>
      <c r="DS35" s="721"/>
      <c r="DT35" s="721"/>
      <c r="DU35" s="721"/>
      <c r="DV35" s="722"/>
      <c r="DW35" s="690">
        <v>1.8</v>
      </c>
      <c r="DX35" s="719"/>
      <c r="DY35" s="719"/>
      <c r="DZ35" s="719"/>
      <c r="EA35" s="719"/>
      <c r="EB35" s="719"/>
      <c r="EC35" s="720"/>
    </row>
    <row r="36" spans="2:133" ht="11.25" customHeight="1" x14ac:dyDescent="0.15">
      <c r="B36" s="682" t="s">
        <v>331</v>
      </c>
      <c r="C36" s="683"/>
      <c r="D36" s="683"/>
      <c r="E36" s="683"/>
      <c r="F36" s="683"/>
      <c r="G36" s="683"/>
      <c r="H36" s="683"/>
      <c r="I36" s="683"/>
      <c r="J36" s="683"/>
      <c r="K36" s="683"/>
      <c r="L36" s="683"/>
      <c r="M36" s="683"/>
      <c r="N36" s="683"/>
      <c r="O36" s="683"/>
      <c r="P36" s="683"/>
      <c r="Q36" s="684"/>
      <c r="R36" s="685">
        <v>773750</v>
      </c>
      <c r="S36" s="686"/>
      <c r="T36" s="686"/>
      <c r="U36" s="686"/>
      <c r="V36" s="686"/>
      <c r="W36" s="686"/>
      <c r="X36" s="686"/>
      <c r="Y36" s="687"/>
      <c r="Z36" s="688">
        <v>4.5999999999999996</v>
      </c>
      <c r="AA36" s="688"/>
      <c r="AB36" s="688"/>
      <c r="AC36" s="688"/>
      <c r="AD36" s="689" t="s">
        <v>128</v>
      </c>
      <c r="AE36" s="689"/>
      <c r="AF36" s="689"/>
      <c r="AG36" s="689"/>
      <c r="AH36" s="689"/>
      <c r="AI36" s="689"/>
      <c r="AJ36" s="689"/>
      <c r="AK36" s="689"/>
      <c r="AL36" s="690" t="s">
        <v>128</v>
      </c>
      <c r="AM36" s="691"/>
      <c r="AN36" s="691"/>
      <c r="AO36" s="692"/>
      <c r="AP36" s="235"/>
      <c r="AQ36" s="759" t="s">
        <v>332</v>
      </c>
      <c r="AR36" s="760"/>
      <c r="AS36" s="760"/>
      <c r="AT36" s="760"/>
      <c r="AU36" s="760"/>
      <c r="AV36" s="760"/>
      <c r="AW36" s="760"/>
      <c r="AX36" s="760"/>
      <c r="AY36" s="761"/>
      <c r="AZ36" s="674">
        <v>1432949</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58093</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3495714</v>
      </c>
      <c r="CS36" s="686"/>
      <c r="CT36" s="686"/>
      <c r="CU36" s="686"/>
      <c r="CV36" s="686"/>
      <c r="CW36" s="686"/>
      <c r="CX36" s="686"/>
      <c r="CY36" s="687"/>
      <c r="CZ36" s="690">
        <v>21.5</v>
      </c>
      <c r="DA36" s="719"/>
      <c r="DB36" s="719"/>
      <c r="DC36" s="723"/>
      <c r="DD36" s="694">
        <v>1411601</v>
      </c>
      <c r="DE36" s="686"/>
      <c r="DF36" s="686"/>
      <c r="DG36" s="686"/>
      <c r="DH36" s="686"/>
      <c r="DI36" s="686"/>
      <c r="DJ36" s="686"/>
      <c r="DK36" s="687"/>
      <c r="DL36" s="694">
        <v>920375</v>
      </c>
      <c r="DM36" s="686"/>
      <c r="DN36" s="686"/>
      <c r="DO36" s="686"/>
      <c r="DP36" s="686"/>
      <c r="DQ36" s="686"/>
      <c r="DR36" s="686"/>
      <c r="DS36" s="686"/>
      <c r="DT36" s="686"/>
      <c r="DU36" s="686"/>
      <c r="DV36" s="687"/>
      <c r="DW36" s="690">
        <v>15.3</v>
      </c>
      <c r="DX36" s="719"/>
      <c r="DY36" s="719"/>
      <c r="DZ36" s="719"/>
      <c r="EA36" s="719"/>
      <c r="EB36" s="719"/>
      <c r="EC36" s="720"/>
    </row>
    <row r="37" spans="2:133" ht="11.25" customHeight="1" x14ac:dyDescent="0.15">
      <c r="B37" s="682" t="s">
        <v>335</v>
      </c>
      <c r="C37" s="683"/>
      <c r="D37" s="683"/>
      <c r="E37" s="683"/>
      <c r="F37" s="683"/>
      <c r="G37" s="683"/>
      <c r="H37" s="683"/>
      <c r="I37" s="683"/>
      <c r="J37" s="683"/>
      <c r="K37" s="683"/>
      <c r="L37" s="683"/>
      <c r="M37" s="683"/>
      <c r="N37" s="683"/>
      <c r="O37" s="683"/>
      <c r="P37" s="683"/>
      <c r="Q37" s="684"/>
      <c r="R37" s="685">
        <v>813597</v>
      </c>
      <c r="S37" s="686"/>
      <c r="T37" s="686"/>
      <c r="U37" s="686"/>
      <c r="V37" s="686"/>
      <c r="W37" s="686"/>
      <c r="X37" s="686"/>
      <c r="Y37" s="687"/>
      <c r="Z37" s="688">
        <v>4.8</v>
      </c>
      <c r="AA37" s="688"/>
      <c r="AB37" s="688"/>
      <c r="AC37" s="688"/>
      <c r="AD37" s="689" t="s">
        <v>128</v>
      </c>
      <c r="AE37" s="689"/>
      <c r="AF37" s="689"/>
      <c r="AG37" s="689"/>
      <c r="AH37" s="689"/>
      <c r="AI37" s="689"/>
      <c r="AJ37" s="689"/>
      <c r="AK37" s="689"/>
      <c r="AL37" s="690" t="s">
        <v>128</v>
      </c>
      <c r="AM37" s="691"/>
      <c r="AN37" s="691"/>
      <c r="AO37" s="692"/>
      <c r="AQ37" s="763" t="s">
        <v>336</v>
      </c>
      <c r="AR37" s="764"/>
      <c r="AS37" s="764"/>
      <c r="AT37" s="764"/>
      <c r="AU37" s="764"/>
      <c r="AV37" s="764"/>
      <c r="AW37" s="764"/>
      <c r="AX37" s="764"/>
      <c r="AY37" s="765"/>
      <c r="AZ37" s="685">
        <v>235203</v>
      </c>
      <c r="BA37" s="686"/>
      <c r="BB37" s="686"/>
      <c r="BC37" s="686"/>
      <c r="BD37" s="721"/>
      <c r="BE37" s="721"/>
      <c r="BF37" s="752"/>
      <c r="BG37" s="700" t="s">
        <v>337</v>
      </c>
      <c r="BH37" s="701"/>
      <c r="BI37" s="701"/>
      <c r="BJ37" s="701"/>
      <c r="BK37" s="701"/>
      <c r="BL37" s="701"/>
      <c r="BM37" s="701"/>
      <c r="BN37" s="701"/>
      <c r="BO37" s="701"/>
      <c r="BP37" s="701"/>
      <c r="BQ37" s="701"/>
      <c r="BR37" s="701"/>
      <c r="BS37" s="701"/>
      <c r="BT37" s="701"/>
      <c r="BU37" s="702"/>
      <c r="BV37" s="685">
        <v>19209</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525701</v>
      </c>
      <c r="CS37" s="721"/>
      <c r="CT37" s="721"/>
      <c r="CU37" s="721"/>
      <c r="CV37" s="721"/>
      <c r="CW37" s="721"/>
      <c r="CX37" s="721"/>
      <c r="CY37" s="722"/>
      <c r="CZ37" s="690">
        <v>3.2</v>
      </c>
      <c r="DA37" s="719"/>
      <c r="DB37" s="719"/>
      <c r="DC37" s="723"/>
      <c r="DD37" s="694">
        <v>521232</v>
      </c>
      <c r="DE37" s="721"/>
      <c r="DF37" s="721"/>
      <c r="DG37" s="721"/>
      <c r="DH37" s="721"/>
      <c r="DI37" s="721"/>
      <c r="DJ37" s="721"/>
      <c r="DK37" s="722"/>
      <c r="DL37" s="694">
        <v>486271</v>
      </c>
      <c r="DM37" s="721"/>
      <c r="DN37" s="721"/>
      <c r="DO37" s="721"/>
      <c r="DP37" s="721"/>
      <c r="DQ37" s="721"/>
      <c r="DR37" s="721"/>
      <c r="DS37" s="721"/>
      <c r="DT37" s="721"/>
      <c r="DU37" s="721"/>
      <c r="DV37" s="722"/>
      <c r="DW37" s="690">
        <v>8.1</v>
      </c>
      <c r="DX37" s="719"/>
      <c r="DY37" s="719"/>
      <c r="DZ37" s="719"/>
      <c r="EA37" s="719"/>
      <c r="EB37" s="719"/>
      <c r="EC37" s="720"/>
    </row>
    <row r="38" spans="2:133" ht="11.25" customHeight="1" x14ac:dyDescent="0.15">
      <c r="B38" s="682" t="s">
        <v>339</v>
      </c>
      <c r="C38" s="683"/>
      <c r="D38" s="683"/>
      <c r="E38" s="683"/>
      <c r="F38" s="683"/>
      <c r="G38" s="683"/>
      <c r="H38" s="683"/>
      <c r="I38" s="683"/>
      <c r="J38" s="683"/>
      <c r="K38" s="683"/>
      <c r="L38" s="683"/>
      <c r="M38" s="683"/>
      <c r="N38" s="683"/>
      <c r="O38" s="683"/>
      <c r="P38" s="683"/>
      <c r="Q38" s="684"/>
      <c r="R38" s="685">
        <v>189448</v>
      </c>
      <c r="S38" s="686"/>
      <c r="T38" s="686"/>
      <c r="U38" s="686"/>
      <c r="V38" s="686"/>
      <c r="W38" s="686"/>
      <c r="X38" s="686"/>
      <c r="Y38" s="687"/>
      <c r="Z38" s="688">
        <v>1.1000000000000001</v>
      </c>
      <c r="AA38" s="688"/>
      <c r="AB38" s="688"/>
      <c r="AC38" s="688"/>
      <c r="AD38" s="689">
        <v>1600</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v>187301</v>
      </c>
      <c r="BA38" s="686"/>
      <c r="BB38" s="686"/>
      <c r="BC38" s="686"/>
      <c r="BD38" s="721"/>
      <c r="BE38" s="721"/>
      <c r="BF38" s="752"/>
      <c r="BG38" s="700" t="s">
        <v>341</v>
      </c>
      <c r="BH38" s="701"/>
      <c r="BI38" s="701"/>
      <c r="BJ38" s="701"/>
      <c r="BK38" s="701"/>
      <c r="BL38" s="701"/>
      <c r="BM38" s="701"/>
      <c r="BN38" s="701"/>
      <c r="BO38" s="701"/>
      <c r="BP38" s="701"/>
      <c r="BQ38" s="701"/>
      <c r="BR38" s="701"/>
      <c r="BS38" s="701"/>
      <c r="BT38" s="701"/>
      <c r="BU38" s="702"/>
      <c r="BV38" s="685">
        <v>2604</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1202920</v>
      </c>
      <c r="CS38" s="686"/>
      <c r="CT38" s="686"/>
      <c r="CU38" s="686"/>
      <c r="CV38" s="686"/>
      <c r="CW38" s="686"/>
      <c r="CX38" s="686"/>
      <c r="CY38" s="687"/>
      <c r="CZ38" s="690">
        <v>7.4</v>
      </c>
      <c r="DA38" s="719"/>
      <c r="DB38" s="719"/>
      <c r="DC38" s="723"/>
      <c r="DD38" s="694">
        <v>1024442</v>
      </c>
      <c r="DE38" s="686"/>
      <c r="DF38" s="686"/>
      <c r="DG38" s="686"/>
      <c r="DH38" s="686"/>
      <c r="DI38" s="686"/>
      <c r="DJ38" s="686"/>
      <c r="DK38" s="687"/>
      <c r="DL38" s="694">
        <v>939155</v>
      </c>
      <c r="DM38" s="686"/>
      <c r="DN38" s="686"/>
      <c r="DO38" s="686"/>
      <c r="DP38" s="686"/>
      <c r="DQ38" s="686"/>
      <c r="DR38" s="686"/>
      <c r="DS38" s="686"/>
      <c r="DT38" s="686"/>
      <c r="DU38" s="686"/>
      <c r="DV38" s="687"/>
      <c r="DW38" s="690">
        <v>15.6</v>
      </c>
      <c r="DX38" s="719"/>
      <c r="DY38" s="719"/>
      <c r="DZ38" s="719"/>
      <c r="EA38" s="719"/>
      <c r="EB38" s="719"/>
      <c r="EC38" s="720"/>
    </row>
    <row r="39" spans="2:133" ht="11.25" customHeight="1" x14ac:dyDescent="0.15">
      <c r="B39" s="682" t="s">
        <v>343</v>
      </c>
      <c r="C39" s="683"/>
      <c r="D39" s="683"/>
      <c r="E39" s="683"/>
      <c r="F39" s="683"/>
      <c r="G39" s="683"/>
      <c r="H39" s="683"/>
      <c r="I39" s="683"/>
      <c r="J39" s="683"/>
      <c r="K39" s="683"/>
      <c r="L39" s="683"/>
      <c r="M39" s="683"/>
      <c r="N39" s="683"/>
      <c r="O39" s="683"/>
      <c r="P39" s="683"/>
      <c r="Q39" s="684"/>
      <c r="R39" s="685">
        <v>1093082</v>
      </c>
      <c r="S39" s="686"/>
      <c r="T39" s="686"/>
      <c r="U39" s="686"/>
      <c r="V39" s="686"/>
      <c r="W39" s="686"/>
      <c r="X39" s="686"/>
      <c r="Y39" s="687"/>
      <c r="Z39" s="688">
        <v>6.5</v>
      </c>
      <c r="AA39" s="688"/>
      <c r="AB39" s="688"/>
      <c r="AC39" s="688"/>
      <c r="AD39" s="689" t="s">
        <v>244</v>
      </c>
      <c r="AE39" s="689"/>
      <c r="AF39" s="689"/>
      <c r="AG39" s="689"/>
      <c r="AH39" s="689"/>
      <c r="AI39" s="689"/>
      <c r="AJ39" s="689"/>
      <c r="AK39" s="689"/>
      <c r="AL39" s="690" t="s">
        <v>128</v>
      </c>
      <c r="AM39" s="691"/>
      <c r="AN39" s="691"/>
      <c r="AO39" s="692"/>
      <c r="AQ39" s="763" t="s">
        <v>344</v>
      </c>
      <c r="AR39" s="764"/>
      <c r="AS39" s="764"/>
      <c r="AT39" s="764"/>
      <c r="AU39" s="764"/>
      <c r="AV39" s="764"/>
      <c r="AW39" s="764"/>
      <c r="AX39" s="764"/>
      <c r="AY39" s="765"/>
      <c r="AZ39" s="685">
        <v>42728</v>
      </c>
      <c r="BA39" s="686"/>
      <c r="BB39" s="686"/>
      <c r="BC39" s="686"/>
      <c r="BD39" s="721"/>
      <c r="BE39" s="721"/>
      <c r="BF39" s="752"/>
      <c r="BG39" s="700" t="s">
        <v>345</v>
      </c>
      <c r="BH39" s="701"/>
      <c r="BI39" s="701"/>
      <c r="BJ39" s="701"/>
      <c r="BK39" s="701"/>
      <c r="BL39" s="701"/>
      <c r="BM39" s="701"/>
      <c r="BN39" s="701"/>
      <c r="BO39" s="701"/>
      <c r="BP39" s="701"/>
      <c r="BQ39" s="701"/>
      <c r="BR39" s="701"/>
      <c r="BS39" s="701"/>
      <c r="BT39" s="701"/>
      <c r="BU39" s="702"/>
      <c r="BV39" s="685">
        <v>4011</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924479</v>
      </c>
      <c r="CS39" s="721"/>
      <c r="CT39" s="721"/>
      <c r="CU39" s="721"/>
      <c r="CV39" s="721"/>
      <c r="CW39" s="721"/>
      <c r="CX39" s="721"/>
      <c r="CY39" s="722"/>
      <c r="CZ39" s="690">
        <v>5.7</v>
      </c>
      <c r="DA39" s="719"/>
      <c r="DB39" s="719"/>
      <c r="DC39" s="723"/>
      <c r="DD39" s="694">
        <v>8554</v>
      </c>
      <c r="DE39" s="721"/>
      <c r="DF39" s="721"/>
      <c r="DG39" s="721"/>
      <c r="DH39" s="721"/>
      <c r="DI39" s="721"/>
      <c r="DJ39" s="721"/>
      <c r="DK39" s="722"/>
      <c r="DL39" s="694" t="s">
        <v>244</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347</v>
      </c>
      <c r="C40" s="683"/>
      <c r="D40" s="683"/>
      <c r="E40" s="683"/>
      <c r="F40" s="683"/>
      <c r="G40" s="683"/>
      <c r="H40" s="683"/>
      <c r="I40" s="683"/>
      <c r="J40" s="683"/>
      <c r="K40" s="683"/>
      <c r="L40" s="683"/>
      <c r="M40" s="683"/>
      <c r="N40" s="683"/>
      <c r="O40" s="683"/>
      <c r="P40" s="683"/>
      <c r="Q40" s="684"/>
      <c r="R40" s="685">
        <v>2970</v>
      </c>
      <c r="S40" s="686"/>
      <c r="T40" s="686"/>
      <c r="U40" s="686"/>
      <c r="V40" s="686"/>
      <c r="W40" s="686"/>
      <c r="X40" s="686"/>
      <c r="Y40" s="687"/>
      <c r="Z40" s="688">
        <v>0</v>
      </c>
      <c r="AA40" s="688"/>
      <c r="AB40" s="688"/>
      <c r="AC40" s="688"/>
      <c r="AD40" s="689" t="s">
        <v>244</v>
      </c>
      <c r="AE40" s="689"/>
      <c r="AF40" s="689"/>
      <c r="AG40" s="689"/>
      <c r="AH40" s="689"/>
      <c r="AI40" s="689"/>
      <c r="AJ40" s="689"/>
      <c r="AK40" s="689"/>
      <c r="AL40" s="690" t="s">
        <v>128</v>
      </c>
      <c r="AM40" s="691"/>
      <c r="AN40" s="691"/>
      <c r="AO40" s="692"/>
      <c r="AQ40" s="763" t="s">
        <v>348</v>
      </c>
      <c r="AR40" s="764"/>
      <c r="AS40" s="764"/>
      <c r="AT40" s="764"/>
      <c r="AU40" s="764"/>
      <c r="AV40" s="764"/>
      <c r="AW40" s="764"/>
      <c r="AX40" s="764"/>
      <c r="AY40" s="765"/>
      <c r="AZ40" s="685">
        <v>6155</v>
      </c>
      <c r="BA40" s="686"/>
      <c r="BB40" s="686"/>
      <c r="BC40" s="686"/>
      <c r="BD40" s="721"/>
      <c r="BE40" s="721"/>
      <c r="BF40" s="752"/>
      <c r="BG40" s="772" t="s">
        <v>349</v>
      </c>
      <c r="BH40" s="773"/>
      <c r="BI40" s="773"/>
      <c r="BJ40" s="773"/>
      <c r="BK40" s="773"/>
      <c r="BL40" s="236"/>
      <c r="BM40" s="701" t="s">
        <v>350</v>
      </c>
      <c r="BN40" s="701"/>
      <c r="BO40" s="701"/>
      <c r="BP40" s="701"/>
      <c r="BQ40" s="701"/>
      <c r="BR40" s="701"/>
      <c r="BS40" s="701"/>
      <c r="BT40" s="701"/>
      <c r="BU40" s="702"/>
      <c r="BV40" s="685">
        <v>103</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117785</v>
      </c>
      <c r="CS40" s="686"/>
      <c r="CT40" s="686"/>
      <c r="CU40" s="686"/>
      <c r="CV40" s="686"/>
      <c r="CW40" s="686"/>
      <c r="CX40" s="686"/>
      <c r="CY40" s="687"/>
      <c r="CZ40" s="690">
        <v>0.7</v>
      </c>
      <c r="DA40" s="719"/>
      <c r="DB40" s="719"/>
      <c r="DC40" s="723"/>
      <c r="DD40" s="694">
        <v>57785</v>
      </c>
      <c r="DE40" s="686"/>
      <c r="DF40" s="686"/>
      <c r="DG40" s="686"/>
      <c r="DH40" s="686"/>
      <c r="DI40" s="686"/>
      <c r="DJ40" s="686"/>
      <c r="DK40" s="687"/>
      <c r="DL40" s="694">
        <v>29157</v>
      </c>
      <c r="DM40" s="686"/>
      <c r="DN40" s="686"/>
      <c r="DO40" s="686"/>
      <c r="DP40" s="686"/>
      <c r="DQ40" s="686"/>
      <c r="DR40" s="686"/>
      <c r="DS40" s="686"/>
      <c r="DT40" s="686"/>
      <c r="DU40" s="686"/>
      <c r="DV40" s="687"/>
      <c r="DW40" s="690">
        <v>0.5</v>
      </c>
      <c r="DX40" s="719"/>
      <c r="DY40" s="719"/>
      <c r="DZ40" s="719"/>
      <c r="EA40" s="719"/>
      <c r="EB40" s="719"/>
      <c r="EC40" s="720"/>
    </row>
    <row r="41" spans="2:133" ht="11.25" customHeight="1" x14ac:dyDescent="0.15">
      <c r="B41" s="682" t="s">
        <v>352</v>
      </c>
      <c r="C41" s="683"/>
      <c r="D41" s="683"/>
      <c r="E41" s="683"/>
      <c r="F41" s="683"/>
      <c r="G41" s="683"/>
      <c r="H41" s="683"/>
      <c r="I41" s="683"/>
      <c r="J41" s="683"/>
      <c r="K41" s="683"/>
      <c r="L41" s="683"/>
      <c r="M41" s="683"/>
      <c r="N41" s="683"/>
      <c r="O41" s="683"/>
      <c r="P41" s="683"/>
      <c r="Q41" s="684"/>
      <c r="R41" s="685" t="s">
        <v>244</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244</v>
      </c>
      <c r="AM41" s="691"/>
      <c r="AN41" s="691"/>
      <c r="AO41" s="692"/>
      <c r="AQ41" s="763" t="s">
        <v>353</v>
      </c>
      <c r="AR41" s="764"/>
      <c r="AS41" s="764"/>
      <c r="AT41" s="764"/>
      <c r="AU41" s="764"/>
      <c r="AV41" s="764"/>
      <c r="AW41" s="764"/>
      <c r="AX41" s="764"/>
      <c r="AY41" s="765"/>
      <c r="AZ41" s="685">
        <v>232262</v>
      </c>
      <c r="BA41" s="686"/>
      <c r="BB41" s="686"/>
      <c r="BC41" s="686"/>
      <c r="BD41" s="721"/>
      <c r="BE41" s="721"/>
      <c r="BF41" s="752"/>
      <c r="BG41" s="772"/>
      <c r="BH41" s="773"/>
      <c r="BI41" s="773"/>
      <c r="BJ41" s="773"/>
      <c r="BK41" s="773"/>
      <c r="BL41" s="236"/>
      <c r="BM41" s="701" t="s">
        <v>354</v>
      </c>
      <c r="BN41" s="701"/>
      <c r="BO41" s="701"/>
      <c r="BP41" s="701"/>
      <c r="BQ41" s="701"/>
      <c r="BR41" s="701"/>
      <c r="BS41" s="701"/>
      <c r="BT41" s="701"/>
      <c r="BU41" s="702"/>
      <c r="BV41" s="685" t="s">
        <v>128</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244</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356</v>
      </c>
      <c r="C42" s="683"/>
      <c r="D42" s="683"/>
      <c r="E42" s="683"/>
      <c r="F42" s="683"/>
      <c r="G42" s="683"/>
      <c r="H42" s="683"/>
      <c r="I42" s="683"/>
      <c r="J42" s="683"/>
      <c r="K42" s="683"/>
      <c r="L42" s="683"/>
      <c r="M42" s="683"/>
      <c r="N42" s="683"/>
      <c r="O42" s="683"/>
      <c r="P42" s="683"/>
      <c r="Q42" s="684"/>
      <c r="R42" s="685">
        <v>217632</v>
      </c>
      <c r="S42" s="686"/>
      <c r="T42" s="686"/>
      <c r="U42" s="686"/>
      <c r="V42" s="686"/>
      <c r="W42" s="686"/>
      <c r="X42" s="686"/>
      <c r="Y42" s="687"/>
      <c r="Z42" s="688">
        <v>1.3</v>
      </c>
      <c r="AA42" s="688"/>
      <c r="AB42" s="688"/>
      <c r="AC42" s="688"/>
      <c r="AD42" s="689" t="s">
        <v>128</v>
      </c>
      <c r="AE42" s="689"/>
      <c r="AF42" s="689"/>
      <c r="AG42" s="689"/>
      <c r="AH42" s="689"/>
      <c r="AI42" s="689"/>
      <c r="AJ42" s="689"/>
      <c r="AK42" s="689"/>
      <c r="AL42" s="690" t="s">
        <v>244</v>
      </c>
      <c r="AM42" s="691"/>
      <c r="AN42" s="691"/>
      <c r="AO42" s="692"/>
      <c r="AQ42" s="784" t="s">
        <v>357</v>
      </c>
      <c r="AR42" s="785"/>
      <c r="AS42" s="785"/>
      <c r="AT42" s="785"/>
      <c r="AU42" s="785"/>
      <c r="AV42" s="785"/>
      <c r="AW42" s="785"/>
      <c r="AX42" s="785"/>
      <c r="AY42" s="786"/>
      <c r="AZ42" s="776">
        <v>729300</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438</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3049633</v>
      </c>
      <c r="CS42" s="686"/>
      <c r="CT42" s="686"/>
      <c r="CU42" s="686"/>
      <c r="CV42" s="686"/>
      <c r="CW42" s="686"/>
      <c r="CX42" s="686"/>
      <c r="CY42" s="687"/>
      <c r="CZ42" s="690">
        <v>18.8</v>
      </c>
      <c r="DA42" s="691"/>
      <c r="DB42" s="691"/>
      <c r="DC42" s="703"/>
      <c r="DD42" s="694">
        <v>461650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360</v>
      </c>
      <c r="C43" s="736"/>
      <c r="D43" s="736"/>
      <c r="E43" s="736"/>
      <c r="F43" s="736"/>
      <c r="G43" s="736"/>
      <c r="H43" s="736"/>
      <c r="I43" s="736"/>
      <c r="J43" s="736"/>
      <c r="K43" s="736"/>
      <c r="L43" s="736"/>
      <c r="M43" s="736"/>
      <c r="N43" s="736"/>
      <c r="O43" s="736"/>
      <c r="P43" s="736"/>
      <c r="Q43" s="737"/>
      <c r="R43" s="776">
        <v>16804419</v>
      </c>
      <c r="S43" s="777"/>
      <c r="T43" s="777"/>
      <c r="U43" s="777"/>
      <c r="V43" s="777"/>
      <c r="W43" s="777"/>
      <c r="X43" s="777"/>
      <c r="Y43" s="778"/>
      <c r="Z43" s="779">
        <v>100</v>
      </c>
      <c r="AA43" s="779"/>
      <c r="AB43" s="779"/>
      <c r="AC43" s="779"/>
      <c r="AD43" s="780">
        <v>5785851</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54425</v>
      </c>
      <c r="CS43" s="721"/>
      <c r="CT43" s="721"/>
      <c r="CU43" s="721"/>
      <c r="CV43" s="721"/>
      <c r="CW43" s="721"/>
      <c r="CX43" s="721"/>
      <c r="CY43" s="722"/>
      <c r="CZ43" s="690">
        <v>0.3</v>
      </c>
      <c r="DA43" s="719"/>
      <c r="DB43" s="719"/>
      <c r="DC43" s="723"/>
      <c r="DD43" s="694">
        <v>49560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362</v>
      </c>
      <c r="CG44" s="683"/>
      <c r="CH44" s="683"/>
      <c r="CI44" s="683"/>
      <c r="CJ44" s="683"/>
      <c r="CK44" s="683"/>
      <c r="CL44" s="683"/>
      <c r="CM44" s="683"/>
      <c r="CN44" s="683"/>
      <c r="CO44" s="683"/>
      <c r="CP44" s="683"/>
      <c r="CQ44" s="684"/>
      <c r="CR44" s="685">
        <v>1727018</v>
      </c>
      <c r="CS44" s="686"/>
      <c r="CT44" s="686"/>
      <c r="CU44" s="686"/>
      <c r="CV44" s="686"/>
      <c r="CW44" s="686"/>
      <c r="CX44" s="686"/>
      <c r="CY44" s="687"/>
      <c r="CZ44" s="690">
        <v>10.6</v>
      </c>
      <c r="DA44" s="691"/>
      <c r="DB44" s="691"/>
      <c r="DC44" s="703"/>
      <c r="DD44" s="694">
        <v>350511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1002416</v>
      </c>
      <c r="CS45" s="721"/>
      <c r="CT45" s="721"/>
      <c r="CU45" s="721"/>
      <c r="CV45" s="721"/>
      <c r="CW45" s="721"/>
      <c r="CX45" s="721"/>
      <c r="CY45" s="722"/>
      <c r="CZ45" s="690">
        <v>6.2</v>
      </c>
      <c r="DA45" s="719"/>
      <c r="DB45" s="719"/>
      <c r="DC45" s="723"/>
      <c r="DD45" s="694">
        <v>62838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664937</v>
      </c>
      <c r="CS46" s="686"/>
      <c r="CT46" s="686"/>
      <c r="CU46" s="686"/>
      <c r="CV46" s="686"/>
      <c r="CW46" s="686"/>
      <c r="CX46" s="686"/>
      <c r="CY46" s="687"/>
      <c r="CZ46" s="690">
        <v>4.0999999999999996</v>
      </c>
      <c r="DA46" s="691"/>
      <c r="DB46" s="691"/>
      <c r="DC46" s="703"/>
      <c r="DD46" s="694">
        <v>251921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1322615</v>
      </c>
      <c r="CS47" s="721"/>
      <c r="CT47" s="721"/>
      <c r="CU47" s="721"/>
      <c r="CV47" s="721"/>
      <c r="CW47" s="721"/>
      <c r="CX47" s="721"/>
      <c r="CY47" s="722"/>
      <c r="CZ47" s="690">
        <v>8.1</v>
      </c>
      <c r="DA47" s="719"/>
      <c r="DB47" s="719"/>
      <c r="DC47" s="723"/>
      <c r="DD47" s="694">
        <v>111139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128</v>
      </c>
      <c r="CS48" s="686"/>
      <c r="CT48" s="686"/>
      <c r="CU48" s="686"/>
      <c r="CV48" s="686"/>
      <c r="CW48" s="686"/>
      <c r="CX48" s="686"/>
      <c r="CY48" s="687"/>
      <c r="CZ48" s="690" t="s">
        <v>244</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370</v>
      </c>
      <c r="CE49" s="736"/>
      <c r="CF49" s="736"/>
      <c r="CG49" s="736"/>
      <c r="CH49" s="736"/>
      <c r="CI49" s="736"/>
      <c r="CJ49" s="736"/>
      <c r="CK49" s="736"/>
      <c r="CL49" s="736"/>
      <c r="CM49" s="736"/>
      <c r="CN49" s="736"/>
      <c r="CO49" s="736"/>
      <c r="CP49" s="736"/>
      <c r="CQ49" s="737"/>
      <c r="CR49" s="776">
        <v>16255360</v>
      </c>
      <c r="CS49" s="756"/>
      <c r="CT49" s="756"/>
      <c r="CU49" s="756"/>
      <c r="CV49" s="756"/>
      <c r="CW49" s="756"/>
      <c r="CX49" s="756"/>
      <c r="CY49" s="787"/>
      <c r="CZ49" s="781">
        <v>100</v>
      </c>
      <c r="DA49" s="788"/>
      <c r="DB49" s="788"/>
      <c r="DC49" s="789"/>
      <c r="DD49" s="790">
        <v>7701592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n9cO2iS+dNIvjbvVppln8VrY9HVLY6Cq97QuvAw3BHYdij9oPIDcLb9pBtatY1F7eqKw4c9c0j80J3wL3xPOw==" saltValue="vCfI9BwCAcaW+Y2c9A82N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393</v>
      </c>
      <c r="C7" s="818"/>
      <c r="D7" s="818"/>
      <c r="E7" s="818"/>
      <c r="F7" s="818"/>
      <c r="G7" s="818"/>
      <c r="H7" s="818"/>
      <c r="I7" s="818"/>
      <c r="J7" s="818"/>
      <c r="K7" s="818"/>
      <c r="L7" s="818"/>
      <c r="M7" s="818"/>
      <c r="N7" s="818"/>
      <c r="O7" s="818"/>
      <c r="P7" s="819"/>
      <c r="Q7" s="820">
        <v>16895</v>
      </c>
      <c r="R7" s="821"/>
      <c r="S7" s="821"/>
      <c r="T7" s="821"/>
      <c r="U7" s="821"/>
      <c r="V7" s="821">
        <v>16357</v>
      </c>
      <c r="W7" s="821"/>
      <c r="X7" s="821"/>
      <c r="Y7" s="821"/>
      <c r="Z7" s="821"/>
      <c r="AA7" s="821">
        <v>537</v>
      </c>
      <c r="AB7" s="821"/>
      <c r="AC7" s="821"/>
      <c r="AD7" s="821"/>
      <c r="AE7" s="822"/>
      <c r="AF7" s="823">
        <v>112</v>
      </c>
      <c r="AG7" s="824"/>
      <c r="AH7" s="824"/>
      <c r="AI7" s="824"/>
      <c r="AJ7" s="825"/>
      <c r="AK7" s="860">
        <v>774</v>
      </c>
      <c r="AL7" s="861"/>
      <c r="AM7" s="861"/>
      <c r="AN7" s="861"/>
      <c r="AO7" s="861"/>
      <c r="AP7" s="861">
        <v>13308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610</v>
      </c>
      <c r="BT7" s="865"/>
      <c r="BU7" s="865"/>
      <c r="BV7" s="865"/>
      <c r="BW7" s="865"/>
      <c r="BX7" s="865"/>
      <c r="BY7" s="865"/>
      <c r="BZ7" s="865"/>
      <c r="CA7" s="865"/>
      <c r="CB7" s="865"/>
      <c r="CC7" s="865"/>
      <c r="CD7" s="865"/>
      <c r="CE7" s="865"/>
      <c r="CF7" s="865"/>
      <c r="CG7" s="866"/>
      <c r="CH7" s="857">
        <v>0</v>
      </c>
      <c r="CI7" s="858"/>
      <c r="CJ7" s="858"/>
      <c r="CK7" s="858"/>
      <c r="CL7" s="859"/>
      <c r="CM7" s="857">
        <v>15</v>
      </c>
      <c r="CN7" s="858"/>
      <c r="CO7" s="858"/>
      <c r="CP7" s="858"/>
      <c r="CQ7" s="859"/>
      <c r="CR7" s="857">
        <v>10</v>
      </c>
      <c r="CS7" s="858"/>
      <c r="CT7" s="858"/>
      <c r="CU7" s="858"/>
      <c r="CV7" s="859"/>
      <c r="CW7" s="857" t="s">
        <v>609</v>
      </c>
      <c r="CX7" s="858"/>
      <c r="CY7" s="858"/>
      <c r="CZ7" s="858"/>
      <c r="DA7" s="859"/>
      <c r="DB7" s="857" t="s">
        <v>609</v>
      </c>
      <c r="DC7" s="858"/>
      <c r="DD7" s="858"/>
      <c r="DE7" s="858"/>
      <c r="DF7" s="859"/>
      <c r="DG7" s="857" t="s">
        <v>609</v>
      </c>
      <c r="DH7" s="858"/>
      <c r="DI7" s="858"/>
      <c r="DJ7" s="858"/>
      <c r="DK7" s="859"/>
      <c r="DL7" s="857" t="s">
        <v>609</v>
      </c>
      <c r="DM7" s="858"/>
      <c r="DN7" s="858"/>
      <c r="DO7" s="858"/>
      <c r="DP7" s="859"/>
      <c r="DQ7" s="857" t="s">
        <v>609</v>
      </c>
      <c r="DR7" s="858"/>
      <c r="DS7" s="858"/>
      <c r="DT7" s="858"/>
      <c r="DU7" s="859"/>
      <c r="DV7" s="838"/>
      <c r="DW7" s="839"/>
      <c r="DX7" s="839"/>
      <c r="DY7" s="839"/>
      <c r="DZ7" s="840"/>
      <c r="EA7" s="256"/>
    </row>
    <row r="8" spans="1:131" s="257" customFormat="1" ht="26.25" customHeight="1" x14ac:dyDescent="0.15">
      <c r="A8" s="263">
        <v>2</v>
      </c>
      <c r="B8" s="841" t="s">
        <v>394</v>
      </c>
      <c r="C8" s="842"/>
      <c r="D8" s="842"/>
      <c r="E8" s="842"/>
      <c r="F8" s="842"/>
      <c r="G8" s="842"/>
      <c r="H8" s="842"/>
      <c r="I8" s="842"/>
      <c r="J8" s="842"/>
      <c r="K8" s="842"/>
      <c r="L8" s="842"/>
      <c r="M8" s="842"/>
      <c r="N8" s="842"/>
      <c r="O8" s="842"/>
      <c r="P8" s="843"/>
      <c r="Q8" s="844">
        <v>280</v>
      </c>
      <c r="R8" s="845"/>
      <c r="S8" s="845"/>
      <c r="T8" s="845"/>
      <c r="U8" s="845"/>
      <c r="V8" s="845">
        <v>269</v>
      </c>
      <c r="W8" s="845"/>
      <c r="X8" s="845"/>
      <c r="Y8" s="845"/>
      <c r="Z8" s="845"/>
      <c r="AA8" s="845">
        <v>12</v>
      </c>
      <c r="AB8" s="845"/>
      <c r="AC8" s="845"/>
      <c r="AD8" s="845"/>
      <c r="AE8" s="846"/>
      <c r="AF8" s="847" t="s">
        <v>128</v>
      </c>
      <c r="AG8" s="848"/>
      <c r="AH8" s="848"/>
      <c r="AI8" s="848"/>
      <c r="AJ8" s="849"/>
      <c r="AK8" s="850">
        <v>276</v>
      </c>
      <c r="AL8" s="851"/>
      <c r="AM8" s="851"/>
      <c r="AN8" s="851"/>
      <c r="AO8" s="851"/>
      <c r="AP8" s="851">
        <v>1135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611</v>
      </c>
      <c r="BT8" s="855"/>
      <c r="BU8" s="855"/>
      <c r="BV8" s="855"/>
      <c r="BW8" s="855"/>
      <c r="BX8" s="855"/>
      <c r="BY8" s="855"/>
      <c r="BZ8" s="855"/>
      <c r="CA8" s="855"/>
      <c r="CB8" s="855"/>
      <c r="CC8" s="855"/>
      <c r="CD8" s="855"/>
      <c r="CE8" s="855"/>
      <c r="CF8" s="855"/>
      <c r="CG8" s="856"/>
      <c r="CH8" s="867">
        <v>-4</v>
      </c>
      <c r="CI8" s="868"/>
      <c r="CJ8" s="868"/>
      <c r="CK8" s="868"/>
      <c r="CL8" s="869"/>
      <c r="CM8" s="867">
        <v>19</v>
      </c>
      <c r="CN8" s="868"/>
      <c r="CO8" s="868"/>
      <c r="CP8" s="868"/>
      <c r="CQ8" s="869"/>
      <c r="CR8" s="867">
        <v>4</v>
      </c>
      <c r="CS8" s="868"/>
      <c r="CT8" s="868"/>
      <c r="CU8" s="868"/>
      <c r="CV8" s="869"/>
      <c r="CW8" s="867">
        <v>67</v>
      </c>
      <c r="CX8" s="868"/>
      <c r="CY8" s="868"/>
      <c r="CZ8" s="868"/>
      <c r="DA8" s="869"/>
      <c r="DB8" s="867" t="s">
        <v>609</v>
      </c>
      <c r="DC8" s="868"/>
      <c r="DD8" s="868"/>
      <c r="DE8" s="868"/>
      <c r="DF8" s="869"/>
      <c r="DG8" s="867" t="s">
        <v>609</v>
      </c>
      <c r="DH8" s="868"/>
      <c r="DI8" s="868"/>
      <c r="DJ8" s="868"/>
      <c r="DK8" s="869"/>
      <c r="DL8" s="867" t="s">
        <v>609</v>
      </c>
      <c r="DM8" s="868"/>
      <c r="DN8" s="868"/>
      <c r="DO8" s="868"/>
      <c r="DP8" s="869"/>
      <c r="DQ8" s="867" t="s">
        <v>609</v>
      </c>
      <c r="DR8" s="868"/>
      <c r="DS8" s="868"/>
      <c r="DT8" s="868"/>
      <c r="DU8" s="869"/>
      <c r="DV8" s="870"/>
      <c r="DW8" s="871"/>
      <c r="DX8" s="871"/>
      <c r="DY8" s="871"/>
      <c r="DZ8" s="872"/>
      <c r="EA8" s="256"/>
    </row>
    <row r="9" spans="1:131" s="257" customFormat="1" ht="26.25" customHeight="1" x14ac:dyDescent="0.15">
      <c r="A9" s="263">
        <v>3</v>
      </c>
      <c r="B9" s="841" t="s">
        <v>395</v>
      </c>
      <c r="C9" s="842"/>
      <c r="D9" s="842"/>
      <c r="E9" s="842"/>
      <c r="F9" s="842"/>
      <c r="G9" s="842"/>
      <c r="H9" s="842"/>
      <c r="I9" s="842"/>
      <c r="J9" s="842"/>
      <c r="K9" s="842"/>
      <c r="L9" s="842"/>
      <c r="M9" s="842"/>
      <c r="N9" s="842"/>
      <c r="O9" s="842"/>
      <c r="P9" s="843"/>
      <c r="Q9" s="844">
        <v>1760</v>
      </c>
      <c r="R9" s="845"/>
      <c r="S9" s="845"/>
      <c r="T9" s="845"/>
      <c r="U9" s="845"/>
      <c r="V9" s="845">
        <v>1760</v>
      </c>
      <c r="W9" s="845"/>
      <c r="X9" s="845"/>
      <c r="Y9" s="845"/>
      <c r="Z9" s="845"/>
      <c r="AA9" s="845" t="s">
        <v>597</v>
      </c>
      <c r="AB9" s="845"/>
      <c r="AC9" s="845"/>
      <c r="AD9" s="845"/>
      <c r="AE9" s="846"/>
      <c r="AF9" s="847" t="s">
        <v>396</v>
      </c>
      <c r="AG9" s="848"/>
      <c r="AH9" s="848"/>
      <c r="AI9" s="848"/>
      <c r="AJ9" s="849"/>
      <c r="AK9" s="850" t="s">
        <v>597</v>
      </c>
      <c r="AL9" s="851"/>
      <c r="AM9" s="851"/>
      <c r="AN9" s="851"/>
      <c r="AO9" s="851"/>
      <c r="AP9" s="851" t="s">
        <v>597</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612</v>
      </c>
      <c r="BT9" s="855"/>
      <c r="BU9" s="855"/>
      <c r="BV9" s="855"/>
      <c r="BW9" s="855"/>
      <c r="BX9" s="855"/>
      <c r="BY9" s="855"/>
      <c r="BZ9" s="855"/>
      <c r="CA9" s="855"/>
      <c r="CB9" s="855"/>
      <c r="CC9" s="855"/>
      <c r="CD9" s="855"/>
      <c r="CE9" s="855"/>
      <c r="CF9" s="855"/>
      <c r="CG9" s="856"/>
      <c r="CH9" s="867">
        <v>0</v>
      </c>
      <c r="CI9" s="868"/>
      <c r="CJ9" s="868"/>
      <c r="CK9" s="868"/>
      <c r="CL9" s="869"/>
      <c r="CM9" s="867">
        <v>312</v>
      </c>
      <c r="CN9" s="868"/>
      <c r="CO9" s="868"/>
      <c r="CP9" s="868"/>
      <c r="CQ9" s="869"/>
      <c r="CR9" s="867">
        <v>271</v>
      </c>
      <c r="CS9" s="868"/>
      <c r="CT9" s="868"/>
      <c r="CU9" s="868"/>
      <c r="CV9" s="869"/>
      <c r="CW9" s="867">
        <v>10</v>
      </c>
      <c r="CX9" s="868"/>
      <c r="CY9" s="868"/>
      <c r="CZ9" s="868"/>
      <c r="DA9" s="869"/>
      <c r="DB9" s="867" t="s">
        <v>609</v>
      </c>
      <c r="DC9" s="868"/>
      <c r="DD9" s="868"/>
      <c r="DE9" s="868"/>
      <c r="DF9" s="869"/>
      <c r="DG9" s="867" t="s">
        <v>609</v>
      </c>
      <c r="DH9" s="868"/>
      <c r="DI9" s="868"/>
      <c r="DJ9" s="868"/>
      <c r="DK9" s="869"/>
      <c r="DL9" s="867" t="s">
        <v>609</v>
      </c>
      <c r="DM9" s="868"/>
      <c r="DN9" s="868"/>
      <c r="DO9" s="868"/>
      <c r="DP9" s="869"/>
      <c r="DQ9" s="867" t="s">
        <v>609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398</v>
      </c>
      <c r="B23" s="876" t="s">
        <v>399</v>
      </c>
      <c r="C23" s="877"/>
      <c r="D23" s="877"/>
      <c r="E23" s="877"/>
      <c r="F23" s="877"/>
      <c r="G23" s="877"/>
      <c r="H23" s="877"/>
      <c r="I23" s="877"/>
      <c r="J23" s="877"/>
      <c r="K23" s="877"/>
      <c r="L23" s="877"/>
      <c r="M23" s="877"/>
      <c r="N23" s="877"/>
      <c r="O23" s="877"/>
      <c r="P23" s="878"/>
      <c r="Q23" s="879">
        <v>18564</v>
      </c>
      <c r="R23" s="880"/>
      <c r="S23" s="880"/>
      <c r="T23" s="880"/>
      <c r="U23" s="880"/>
      <c r="V23" s="880">
        <v>18015</v>
      </c>
      <c r="W23" s="880"/>
      <c r="X23" s="880"/>
      <c r="Y23" s="880"/>
      <c r="Z23" s="880"/>
      <c r="AA23" s="880">
        <v>549</v>
      </c>
      <c r="AB23" s="880"/>
      <c r="AC23" s="880"/>
      <c r="AD23" s="880"/>
      <c r="AE23" s="881"/>
      <c r="AF23" s="882">
        <v>112</v>
      </c>
      <c r="AG23" s="880"/>
      <c r="AH23" s="880"/>
      <c r="AI23" s="880"/>
      <c r="AJ23" s="883"/>
      <c r="AK23" s="884"/>
      <c r="AL23" s="885"/>
      <c r="AM23" s="885"/>
      <c r="AN23" s="885"/>
      <c r="AO23" s="885"/>
      <c r="AP23" s="880">
        <v>14443</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376</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410</v>
      </c>
      <c r="C28" s="818"/>
      <c r="D28" s="818"/>
      <c r="E28" s="818"/>
      <c r="F28" s="818"/>
      <c r="G28" s="818"/>
      <c r="H28" s="818"/>
      <c r="I28" s="818"/>
      <c r="J28" s="818"/>
      <c r="K28" s="818"/>
      <c r="L28" s="818"/>
      <c r="M28" s="818"/>
      <c r="N28" s="818"/>
      <c r="O28" s="818"/>
      <c r="P28" s="819"/>
      <c r="Q28" s="908">
        <v>2639</v>
      </c>
      <c r="R28" s="909"/>
      <c r="S28" s="909"/>
      <c r="T28" s="909"/>
      <c r="U28" s="909"/>
      <c r="V28" s="909">
        <v>2581</v>
      </c>
      <c r="W28" s="909"/>
      <c r="X28" s="909"/>
      <c r="Y28" s="909"/>
      <c r="Z28" s="909"/>
      <c r="AA28" s="909">
        <v>58</v>
      </c>
      <c r="AB28" s="909"/>
      <c r="AC28" s="909"/>
      <c r="AD28" s="909"/>
      <c r="AE28" s="910"/>
      <c r="AF28" s="911">
        <v>58</v>
      </c>
      <c r="AG28" s="909"/>
      <c r="AH28" s="909"/>
      <c r="AI28" s="909"/>
      <c r="AJ28" s="912"/>
      <c r="AK28" s="913">
        <v>232</v>
      </c>
      <c r="AL28" s="904"/>
      <c r="AM28" s="904"/>
      <c r="AN28" s="904"/>
      <c r="AO28" s="904"/>
      <c r="AP28" s="904">
        <v>40</v>
      </c>
      <c r="AQ28" s="904"/>
      <c r="AR28" s="904"/>
      <c r="AS28" s="904"/>
      <c r="AT28" s="904"/>
      <c r="AU28" s="904" t="s">
        <v>597</v>
      </c>
      <c r="AV28" s="904"/>
      <c r="AW28" s="904"/>
      <c r="AX28" s="904"/>
      <c r="AY28" s="904"/>
      <c r="AZ28" s="905" t="s">
        <v>597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411</v>
      </c>
      <c r="C29" s="842"/>
      <c r="D29" s="842"/>
      <c r="E29" s="842"/>
      <c r="F29" s="842"/>
      <c r="G29" s="842"/>
      <c r="H29" s="842"/>
      <c r="I29" s="842"/>
      <c r="J29" s="842"/>
      <c r="K29" s="842"/>
      <c r="L29" s="842"/>
      <c r="M29" s="842"/>
      <c r="N29" s="842"/>
      <c r="O29" s="842"/>
      <c r="P29" s="843"/>
      <c r="Q29" s="844">
        <v>262</v>
      </c>
      <c r="R29" s="845"/>
      <c r="S29" s="845"/>
      <c r="T29" s="845"/>
      <c r="U29" s="845"/>
      <c r="V29" s="845">
        <v>262</v>
      </c>
      <c r="W29" s="845"/>
      <c r="X29" s="845"/>
      <c r="Y29" s="845"/>
      <c r="Z29" s="845"/>
      <c r="AA29" s="845">
        <v>0</v>
      </c>
      <c r="AB29" s="845"/>
      <c r="AC29" s="845"/>
      <c r="AD29" s="845"/>
      <c r="AE29" s="846"/>
      <c r="AF29" s="847">
        <v>1</v>
      </c>
      <c r="AG29" s="848"/>
      <c r="AH29" s="848"/>
      <c r="AI29" s="848"/>
      <c r="AJ29" s="849"/>
      <c r="AK29" s="916">
        <v>87</v>
      </c>
      <c r="AL29" s="917"/>
      <c r="AM29" s="917"/>
      <c r="AN29" s="917"/>
      <c r="AO29" s="917"/>
      <c r="AP29" s="917" t="s">
        <v>597</v>
      </c>
      <c r="AQ29" s="917"/>
      <c r="AR29" s="917"/>
      <c r="AS29" s="917"/>
      <c r="AT29" s="917"/>
      <c r="AU29" s="917" t="s">
        <v>597</v>
      </c>
      <c r="AV29" s="917"/>
      <c r="AW29" s="917"/>
      <c r="AX29" s="917"/>
      <c r="AY29" s="917"/>
      <c r="AZ29" s="918" t="s">
        <v>597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412</v>
      </c>
      <c r="C30" s="842"/>
      <c r="D30" s="842"/>
      <c r="E30" s="842"/>
      <c r="F30" s="842"/>
      <c r="G30" s="842"/>
      <c r="H30" s="842"/>
      <c r="I30" s="842"/>
      <c r="J30" s="842"/>
      <c r="K30" s="842"/>
      <c r="L30" s="842"/>
      <c r="M30" s="842"/>
      <c r="N30" s="842"/>
      <c r="O30" s="842"/>
      <c r="P30" s="843"/>
      <c r="Q30" s="844">
        <v>1369</v>
      </c>
      <c r="R30" s="845"/>
      <c r="S30" s="845"/>
      <c r="T30" s="845"/>
      <c r="U30" s="845"/>
      <c r="V30" s="845">
        <v>1477</v>
      </c>
      <c r="W30" s="845"/>
      <c r="X30" s="845"/>
      <c r="Y30" s="845"/>
      <c r="Z30" s="845"/>
      <c r="AA30" s="845">
        <v>-109</v>
      </c>
      <c r="AB30" s="845"/>
      <c r="AC30" s="845"/>
      <c r="AD30" s="845"/>
      <c r="AE30" s="846"/>
      <c r="AF30" s="847">
        <v>435</v>
      </c>
      <c r="AG30" s="848"/>
      <c r="AH30" s="848"/>
      <c r="AI30" s="848"/>
      <c r="AJ30" s="849"/>
      <c r="AK30" s="916">
        <v>188</v>
      </c>
      <c r="AL30" s="917"/>
      <c r="AM30" s="917"/>
      <c r="AN30" s="917"/>
      <c r="AO30" s="917"/>
      <c r="AP30" s="917">
        <v>210</v>
      </c>
      <c r="AQ30" s="917"/>
      <c r="AR30" s="917"/>
      <c r="AS30" s="917"/>
      <c r="AT30" s="917"/>
      <c r="AU30" s="917">
        <v>142</v>
      </c>
      <c r="AV30" s="917"/>
      <c r="AW30" s="917"/>
      <c r="AX30" s="917"/>
      <c r="AY30" s="917"/>
      <c r="AZ30" s="918" t="s">
        <v>597</v>
      </c>
      <c r="BA30" s="918"/>
      <c r="BB30" s="918"/>
      <c r="BC30" s="918"/>
      <c r="BD30" s="918"/>
      <c r="BE30" s="914" t="s">
        <v>413</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414</v>
      </c>
      <c r="C31" s="842"/>
      <c r="D31" s="842"/>
      <c r="E31" s="842"/>
      <c r="F31" s="842"/>
      <c r="G31" s="842"/>
      <c r="H31" s="842"/>
      <c r="I31" s="842"/>
      <c r="J31" s="842"/>
      <c r="K31" s="842"/>
      <c r="L31" s="842"/>
      <c r="M31" s="842"/>
      <c r="N31" s="842"/>
      <c r="O31" s="842"/>
      <c r="P31" s="843"/>
      <c r="Q31" s="844">
        <v>609</v>
      </c>
      <c r="R31" s="845"/>
      <c r="S31" s="845"/>
      <c r="T31" s="845"/>
      <c r="U31" s="845"/>
      <c r="V31" s="845">
        <v>605</v>
      </c>
      <c r="W31" s="845"/>
      <c r="X31" s="845"/>
      <c r="Y31" s="845"/>
      <c r="Z31" s="845"/>
      <c r="AA31" s="845">
        <v>4</v>
      </c>
      <c r="AB31" s="845"/>
      <c r="AC31" s="845"/>
      <c r="AD31" s="845"/>
      <c r="AE31" s="846"/>
      <c r="AF31" s="847" t="s">
        <v>415</v>
      </c>
      <c r="AG31" s="848"/>
      <c r="AH31" s="848"/>
      <c r="AI31" s="848"/>
      <c r="AJ31" s="849"/>
      <c r="AK31" s="916">
        <v>185</v>
      </c>
      <c r="AL31" s="917"/>
      <c r="AM31" s="917"/>
      <c r="AN31" s="917"/>
      <c r="AO31" s="917"/>
      <c r="AP31" s="917">
        <v>3344</v>
      </c>
      <c r="AQ31" s="917"/>
      <c r="AR31" s="917"/>
      <c r="AS31" s="917"/>
      <c r="AT31" s="917"/>
      <c r="AU31" s="917">
        <v>3070</v>
      </c>
      <c r="AV31" s="917"/>
      <c r="AW31" s="917"/>
      <c r="AX31" s="917"/>
      <c r="AY31" s="917"/>
      <c r="AZ31" s="918" t="s">
        <v>597</v>
      </c>
      <c r="BA31" s="918"/>
      <c r="BB31" s="918"/>
      <c r="BC31" s="918"/>
      <c r="BD31" s="918"/>
      <c r="BE31" s="914" t="s">
        <v>416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417</v>
      </c>
      <c r="C32" s="842"/>
      <c r="D32" s="842"/>
      <c r="E32" s="842"/>
      <c r="F32" s="842"/>
      <c r="G32" s="842"/>
      <c r="H32" s="842"/>
      <c r="I32" s="842"/>
      <c r="J32" s="842"/>
      <c r="K32" s="842"/>
      <c r="L32" s="842"/>
      <c r="M32" s="842"/>
      <c r="N32" s="842"/>
      <c r="O32" s="842"/>
      <c r="P32" s="843"/>
      <c r="Q32" s="844">
        <v>166</v>
      </c>
      <c r="R32" s="845"/>
      <c r="S32" s="845"/>
      <c r="T32" s="845"/>
      <c r="U32" s="845"/>
      <c r="V32" s="845">
        <v>166</v>
      </c>
      <c r="W32" s="845"/>
      <c r="X32" s="845"/>
      <c r="Y32" s="845"/>
      <c r="Z32" s="845"/>
      <c r="AA32" s="845" t="s">
        <v>597</v>
      </c>
      <c r="AB32" s="845"/>
      <c r="AC32" s="845"/>
      <c r="AD32" s="845"/>
      <c r="AE32" s="846"/>
      <c r="AF32" s="847" t="s">
        <v>418</v>
      </c>
      <c r="AG32" s="848"/>
      <c r="AH32" s="848"/>
      <c r="AI32" s="848"/>
      <c r="AJ32" s="849"/>
      <c r="AK32" s="916">
        <v>50</v>
      </c>
      <c r="AL32" s="917"/>
      <c r="AM32" s="917"/>
      <c r="AN32" s="917"/>
      <c r="AO32" s="917"/>
      <c r="AP32" s="917">
        <v>433</v>
      </c>
      <c r="AQ32" s="917"/>
      <c r="AR32" s="917"/>
      <c r="AS32" s="917"/>
      <c r="AT32" s="917"/>
      <c r="AU32" s="917">
        <v>432</v>
      </c>
      <c r="AV32" s="917"/>
      <c r="AW32" s="917"/>
      <c r="AX32" s="917"/>
      <c r="AY32" s="917"/>
      <c r="AZ32" s="918" t="s">
        <v>597</v>
      </c>
      <c r="BA32" s="918"/>
      <c r="BB32" s="918"/>
      <c r="BC32" s="918"/>
      <c r="BD32" s="918"/>
      <c r="BE32" s="914" t="s">
        <v>419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420</v>
      </c>
      <c r="C33" s="842"/>
      <c r="D33" s="842"/>
      <c r="E33" s="842"/>
      <c r="F33" s="842"/>
      <c r="G33" s="842"/>
      <c r="H33" s="842"/>
      <c r="I33" s="842"/>
      <c r="J33" s="842"/>
      <c r="K33" s="842"/>
      <c r="L33" s="842"/>
      <c r="M33" s="842"/>
      <c r="N33" s="842"/>
      <c r="O33" s="842"/>
      <c r="P33" s="843"/>
      <c r="Q33" s="844">
        <v>6</v>
      </c>
      <c r="R33" s="845"/>
      <c r="S33" s="845"/>
      <c r="T33" s="845"/>
      <c r="U33" s="845"/>
      <c r="V33" s="845">
        <v>6</v>
      </c>
      <c r="W33" s="845"/>
      <c r="X33" s="845"/>
      <c r="Y33" s="845"/>
      <c r="Z33" s="845"/>
      <c r="AA33" s="845" t="s">
        <v>597</v>
      </c>
      <c r="AB33" s="845"/>
      <c r="AC33" s="845"/>
      <c r="AD33" s="845"/>
      <c r="AE33" s="846"/>
      <c r="AF33" s="847" t="s">
        <v>421</v>
      </c>
      <c r="AG33" s="848"/>
      <c r="AH33" s="848"/>
      <c r="AI33" s="848"/>
      <c r="AJ33" s="849"/>
      <c r="AK33" s="916">
        <v>6</v>
      </c>
      <c r="AL33" s="917"/>
      <c r="AM33" s="917"/>
      <c r="AN33" s="917"/>
      <c r="AO33" s="917"/>
      <c r="AP33" s="917">
        <v>13</v>
      </c>
      <c r="AQ33" s="917"/>
      <c r="AR33" s="917"/>
      <c r="AS33" s="917"/>
      <c r="AT33" s="917"/>
      <c r="AU33" s="917">
        <v>13</v>
      </c>
      <c r="AV33" s="917"/>
      <c r="AW33" s="917"/>
      <c r="AX33" s="917"/>
      <c r="AY33" s="917"/>
      <c r="AZ33" s="918" t="s">
        <v>597</v>
      </c>
      <c r="BA33" s="918"/>
      <c r="BB33" s="918"/>
      <c r="BC33" s="918"/>
      <c r="BD33" s="918"/>
      <c r="BE33" s="914" t="s">
        <v>422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398</v>
      </c>
      <c r="B63" s="876" t="s">
        <v>424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494</v>
      </c>
      <c r="AG63" s="928"/>
      <c r="AH63" s="928"/>
      <c r="AI63" s="928"/>
      <c r="AJ63" s="929"/>
      <c r="AK63" s="930"/>
      <c r="AL63" s="925"/>
      <c r="AM63" s="925"/>
      <c r="AN63" s="925"/>
      <c r="AO63" s="925"/>
      <c r="AP63" s="928">
        <f>SUM(AP28:AT33)</f>
        <v>4040</v>
      </c>
      <c r="AQ63" s="928"/>
      <c r="AR63" s="928"/>
      <c r="AS63" s="928"/>
      <c r="AT63" s="928"/>
      <c r="AU63" s="932">
        <f>SUM(AU28:AY33)</f>
        <v>3657</v>
      </c>
      <c r="AV63" s="933"/>
      <c r="AW63" s="933"/>
      <c r="AX63" s="933"/>
      <c r="AY63" s="934"/>
      <c r="AZ63" s="935"/>
      <c r="BA63" s="935"/>
      <c r="BB63" s="935"/>
      <c r="BC63" s="935"/>
      <c r="BD63" s="935"/>
      <c r="BE63" s="936"/>
      <c r="BF63" s="936"/>
      <c r="BG63" s="936"/>
      <c r="BH63" s="936"/>
      <c r="BI63" s="937"/>
      <c r="BJ63" s="938" t="s">
        <v>425</v>
      </c>
      <c r="BK63" s="933"/>
      <c r="BL63" s="933"/>
      <c r="BM63" s="933"/>
      <c r="BN63" s="939"/>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427</v>
      </c>
      <c r="B66" s="827"/>
      <c r="C66" s="827"/>
      <c r="D66" s="827"/>
      <c r="E66" s="827"/>
      <c r="F66" s="827"/>
      <c r="G66" s="827"/>
      <c r="H66" s="827"/>
      <c r="I66" s="827"/>
      <c r="J66" s="827"/>
      <c r="K66" s="827"/>
      <c r="L66" s="827"/>
      <c r="M66" s="827"/>
      <c r="N66" s="827"/>
      <c r="O66" s="827"/>
      <c r="P66" s="828"/>
      <c r="Q66" s="803" t="s">
        <v>402</v>
      </c>
      <c r="R66" s="804"/>
      <c r="S66" s="804"/>
      <c r="T66" s="804"/>
      <c r="U66" s="805"/>
      <c r="V66" s="803" t="s">
        <v>428</v>
      </c>
      <c r="W66" s="804"/>
      <c r="X66" s="804"/>
      <c r="Y66" s="804"/>
      <c r="Z66" s="805"/>
      <c r="AA66" s="803" t="s">
        <v>429</v>
      </c>
      <c r="AB66" s="804"/>
      <c r="AC66" s="804"/>
      <c r="AD66" s="804"/>
      <c r="AE66" s="805"/>
      <c r="AF66" s="940" t="s">
        <v>430</v>
      </c>
      <c r="AG66" s="899"/>
      <c r="AH66" s="899"/>
      <c r="AI66" s="899"/>
      <c r="AJ66" s="941"/>
      <c r="AK66" s="803" t="s">
        <v>431</v>
      </c>
      <c r="AL66" s="827"/>
      <c r="AM66" s="827"/>
      <c r="AN66" s="827"/>
      <c r="AO66" s="828"/>
      <c r="AP66" s="803" t="s">
        <v>432</v>
      </c>
      <c r="AQ66" s="804"/>
      <c r="AR66" s="804"/>
      <c r="AS66" s="804"/>
      <c r="AT66" s="805"/>
      <c r="AU66" s="803" t="s">
        <v>433</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2"/>
      <c r="AG67" s="902"/>
      <c r="AH67" s="902"/>
      <c r="AI67" s="902"/>
      <c r="AJ67" s="943"/>
      <c r="AK67" s="94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15">
      <c r="A68" s="260">
        <v>1</v>
      </c>
      <c r="B68" s="957" t="s">
        <v>598</v>
      </c>
      <c r="C68" s="958"/>
      <c r="D68" s="958"/>
      <c r="E68" s="958"/>
      <c r="F68" s="958"/>
      <c r="G68" s="958"/>
      <c r="H68" s="958"/>
      <c r="I68" s="958"/>
      <c r="J68" s="958"/>
      <c r="K68" s="958"/>
      <c r="L68" s="958"/>
      <c r="M68" s="958"/>
      <c r="N68" s="958"/>
      <c r="O68" s="958"/>
      <c r="P68" s="959"/>
      <c r="Q68" s="960">
        <v>345</v>
      </c>
      <c r="R68" s="954"/>
      <c r="S68" s="954"/>
      <c r="T68" s="954"/>
      <c r="U68" s="954"/>
      <c r="V68" s="954">
        <v>319</v>
      </c>
      <c r="W68" s="954"/>
      <c r="X68" s="954"/>
      <c r="Y68" s="954"/>
      <c r="Z68" s="954"/>
      <c r="AA68" s="954">
        <v>25</v>
      </c>
      <c r="AB68" s="954"/>
      <c r="AC68" s="954"/>
      <c r="AD68" s="954"/>
      <c r="AE68" s="954"/>
      <c r="AF68" s="954">
        <v>25</v>
      </c>
      <c r="AG68" s="954"/>
      <c r="AH68" s="954"/>
      <c r="AI68" s="954"/>
      <c r="AJ68" s="954"/>
      <c r="AK68" s="954">
        <v>3</v>
      </c>
      <c r="AL68" s="954"/>
      <c r="AM68" s="954"/>
      <c r="AN68" s="954"/>
      <c r="AO68" s="954"/>
      <c r="AP68" s="954" t="s">
        <v>609</v>
      </c>
      <c r="AQ68" s="954"/>
      <c r="AR68" s="954"/>
      <c r="AS68" s="954"/>
      <c r="AT68" s="954"/>
      <c r="AU68" s="954" t="s">
        <v>609</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15">
      <c r="A69" s="263">
        <v>2</v>
      </c>
      <c r="B69" s="961" t="s">
        <v>599</v>
      </c>
      <c r="C69" s="962"/>
      <c r="D69" s="962"/>
      <c r="E69" s="962"/>
      <c r="F69" s="962"/>
      <c r="G69" s="962"/>
      <c r="H69" s="962"/>
      <c r="I69" s="962"/>
      <c r="J69" s="962"/>
      <c r="K69" s="962"/>
      <c r="L69" s="962"/>
      <c r="M69" s="962"/>
      <c r="N69" s="962"/>
      <c r="O69" s="962"/>
      <c r="P69" s="963"/>
      <c r="Q69" s="964">
        <v>63</v>
      </c>
      <c r="R69" s="917"/>
      <c r="S69" s="917"/>
      <c r="T69" s="917"/>
      <c r="U69" s="917"/>
      <c r="V69" s="917">
        <v>58</v>
      </c>
      <c r="W69" s="917"/>
      <c r="X69" s="917"/>
      <c r="Y69" s="917"/>
      <c r="Z69" s="917"/>
      <c r="AA69" s="917">
        <v>5</v>
      </c>
      <c r="AB69" s="917"/>
      <c r="AC69" s="917"/>
      <c r="AD69" s="917"/>
      <c r="AE69" s="917"/>
      <c r="AF69" s="917">
        <v>5</v>
      </c>
      <c r="AG69" s="917"/>
      <c r="AH69" s="917"/>
      <c r="AI69" s="917"/>
      <c r="AJ69" s="917"/>
      <c r="AK69" s="917">
        <v>4</v>
      </c>
      <c r="AL69" s="917"/>
      <c r="AM69" s="917"/>
      <c r="AN69" s="917"/>
      <c r="AO69" s="917"/>
      <c r="AP69" s="917" t="s">
        <v>609</v>
      </c>
      <c r="AQ69" s="917"/>
      <c r="AR69" s="917"/>
      <c r="AS69" s="917"/>
      <c r="AT69" s="917"/>
      <c r="AU69" s="917" t="s">
        <v>609</v>
      </c>
      <c r="AV69" s="917"/>
      <c r="AW69" s="917"/>
      <c r="AX69" s="917"/>
      <c r="AY69" s="917"/>
      <c r="AZ69" s="965"/>
      <c r="BA69" s="965"/>
      <c r="BB69" s="965"/>
      <c r="BC69" s="965"/>
      <c r="BD69" s="966"/>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15">
      <c r="A70" s="263">
        <v>3</v>
      </c>
      <c r="B70" s="961" t="s">
        <v>600</v>
      </c>
      <c r="C70" s="962"/>
      <c r="D70" s="962"/>
      <c r="E70" s="962"/>
      <c r="F70" s="962"/>
      <c r="G70" s="962"/>
      <c r="H70" s="962"/>
      <c r="I70" s="962"/>
      <c r="J70" s="962"/>
      <c r="K70" s="962"/>
      <c r="L70" s="962"/>
      <c r="M70" s="962"/>
      <c r="N70" s="962"/>
      <c r="O70" s="962"/>
      <c r="P70" s="963"/>
      <c r="Q70" s="964">
        <v>7959</v>
      </c>
      <c r="R70" s="917"/>
      <c r="S70" s="917"/>
      <c r="T70" s="917"/>
      <c r="U70" s="917"/>
      <c r="V70" s="917">
        <v>7833</v>
      </c>
      <c r="W70" s="917"/>
      <c r="X70" s="917"/>
      <c r="Y70" s="917"/>
      <c r="Z70" s="917"/>
      <c r="AA70" s="917">
        <v>126</v>
      </c>
      <c r="AB70" s="917"/>
      <c r="AC70" s="917"/>
      <c r="AD70" s="917"/>
      <c r="AE70" s="917"/>
      <c r="AF70" s="917">
        <v>167</v>
      </c>
      <c r="AG70" s="917"/>
      <c r="AH70" s="917"/>
      <c r="AI70" s="917"/>
      <c r="AJ70" s="917"/>
      <c r="AK70" s="917">
        <v>292</v>
      </c>
      <c r="AL70" s="917"/>
      <c r="AM70" s="917"/>
      <c r="AN70" s="917"/>
      <c r="AO70" s="917"/>
      <c r="AP70" s="917">
        <v>5233</v>
      </c>
      <c r="AQ70" s="917"/>
      <c r="AR70" s="917"/>
      <c r="AS70" s="917"/>
      <c r="AT70" s="917"/>
      <c r="AU70" s="917">
        <v>309</v>
      </c>
      <c r="AV70" s="917"/>
      <c r="AW70" s="917"/>
      <c r="AX70" s="917"/>
      <c r="AY70" s="917"/>
      <c r="AZ70" s="965"/>
      <c r="BA70" s="965"/>
      <c r="BB70" s="965"/>
      <c r="BC70" s="965"/>
      <c r="BD70" s="96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15">
      <c r="A71" s="263">
        <v>4</v>
      </c>
      <c r="B71" s="961" t="s">
        <v>601</v>
      </c>
      <c r="C71" s="962"/>
      <c r="D71" s="962"/>
      <c r="E71" s="962"/>
      <c r="F71" s="962"/>
      <c r="G71" s="962"/>
      <c r="H71" s="962"/>
      <c r="I71" s="962"/>
      <c r="J71" s="962"/>
      <c r="K71" s="962"/>
      <c r="L71" s="962"/>
      <c r="M71" s="962"/>
      <c r="N71" s="962"/>
      <c r="O71" s="962"/>
      <c r="P71" s="963"/>
      <c r="Q71" s="964">
        <v>33252</v>
      </c>
      <c r="R71" s="917"/>
      <c r="S71" s="917"/>
      <c r="T71" s="917"/>
      <c r="U71" s="917"/>
      <c r="V71" s="917">
        <v>32101</v>
      </c>
      <c r="W71" s="917"/>
      <c r="X71" s="917"/>
      <c r="Y71" s="917"/>
      <c r="Z71" s="917"/>
      <c r="AA71" s="917">
        <v>1151</v>
      </c>
      <c r="AB71" s="917"/>
      <c r="AC71" s="917"/>
      <c r="AD71" s="917"/>
      <c r="AE71" s="917"/>
      <c r="AF71" s="917">
        <v>1097</v>
      </c>
      <c r="AG71" s="917"/>
      <c r="AH71" s="917"/>
      <c r="AI71" s="917"/>
      <c r="AJ71" s="917"/>
      <c r="AK71" s="917">
        <v>5177</v>
      </c>
      <c r="AL71" s="917"/>
      <c r="AM71" s="917"/>
      <c r="AN71" s="917"/>
      <c r="AO71" s="917"/>
      <c r="AP71" s="917" t="s">
        <v>609</v>
      </c>
      <c r="AQ71" s="917"/>
      <c r="AR71" s="917"/>
      <c r="AS71" s="917"/>
      <c r="AT71" s="917"/>
      <c r="AU71" s="917" t="s">
        <v>609</v>
      </c>
      <c r="AV71" s="917"/>
      <c r="AW71" s="917"/>
      <c r="AX71" s="917"/>
      <c r="AY71" s="917"/>
      <c r="AZ71" s="965"/>
      <c r="BA71" s="965"/>
      <c r="BB71" s="965"/>
      <c r="BC71" s="965"/>
      <c r="BD71" s="96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15">
      <c r="A72" s="263">
        <v>5</v>
      </c>
      <c r="B72" s="961" t="s">
        <v>602</v>
      </c>
      <c r="C72" s="962"/>
      <c r="D72" s="962"/>
      <c r="E72" s="962"/>
      <c r="F72" s="962"/>
      <c r="G72" s="962"/>
      <c r="H72" s="962"/>
      <c r="I72" s="962"/>
      <c r="J72" s="962"/>
      <c r="K72" s="962"/>
      <c r="L72" s="962"/>
      <c r="M72" s="962"/>
      <c r="N72" s="962"/>
      <c r="O72" s="962"/>
      <c r="P72" s="963"/>
      <c r="Q72" s="964">
        <v>257</v>
      </c>
      <c r="R72" s="917"/>
      <c r="S72" s="917"/>
      <c r="T72" s="917"/>
      <c r="U72" s="917"/>
      <c r="V72" s="917">
        <v>251</v>
      </c>
      <c r="W72" s="917"/>
      <c r="X72" s="917"/>
      <c r="Y72" s="917"/>
      <c r="Z72" s="917"/>
      <c r="AA72" s="917">
        <v>6</v>
      </c>
      <c r="AB72" s="917"/>
      <c r="AC72" s="917"/>
      <c r="AD72" s="917"/>
      <c r="AE72" s="917"/>
      <c r="AF72" s="917">
        <v>6</v>
      </c>
      <c r="AG72" s="917"/>
      <c r="AH72" s="917"/>
      <c r="AI72" s="917"/>
      <c r="AJ72" s="917"/>
      <c r="AK72" s="917">
        <v>41</v>
      </c>
      <c r="AL72" s="917"/>
      <c r="AM72" s="917"/>
      <c r="AN72" s="917"/>
      <c r="AO72" s="917"/>
      <c r="AP72" s="917" t="s">
        <v>609</v>
      </c>
      <c r="AQ72" s="917"/>
      <c r="AR72" s="917"/>
      <c r="AS72" s="917"/>
      <c r="AT72" s="917"/>
      <c r="AU72" s="917" t="s">
        <v>609</v>
      </c>
      <c r="AV72" s="917"/>
      <c r="AW72" s="917"/>
      <c r="AX72" s="917"/>
      <c r="AY72" s="917"/>
      <c r="AZ72" s="965"/>
      <c r="BA72" s="965"/>
      <c r="BB72" s="965"/>
      <c r="BC72" s="965"/>
      <c r="BD72" s="96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15">
      <c r="A73" s="263">
        <v>6</v>
      </c>
      <c r="B73" s="961" t="s">
        <v>603</v>
      </c>
      <c r="C73" s="962"/>
      <c r="D73" s="962"/>
      <c r="E73" s="962"/>
      <c r="F73" s="962"/>
      <c r="G73" s="962"/>
      <c r="H73" s="962"/>
      <c r="I73" s="962"/>
      <c r="J73" s="962"/>
      <c r="K73" s="962"/>
      <c r="L73" s="962"/>
      <c r="M73" s="962"/>
      <c r="N73" s="962"/>
      <c r="O73" s="962"/>
      <c r="P73" s="963"/>
      <c r="Q73" s="964">
        <v>131132</v>
      </c>
      <c r="R73" s="917"/>
      <c r="S73" s="917"/>
      <c r="T73" s="917"/>
      <c r="U73" s="917"/>
      <c r="V73" s="917">
        <v>125037</v>
      </c>
      <c r="W73" s="917"/>
      <c r="X73" s="917"/>
      <c r="Y73" s="917"/>
      <c r="Z73" s="917"/>
      <c r="AA73" s="917">
        <v>6095</v>
      </c>
      <c r="AB73" s="917"/>
      <c r="AC73" s="917"/>
      <c r="AD73" s="917"/>
      <c r="AE73" s="917"/>
      <c r="AF73" s="917">
        <v>6095</v>
      </c>
      <c r="AG73" s="917"/>
      <c r="AH73" s="917"/>
      <c r="AI73" s="917"/>
      <c r="AJ73" s="917"/>
      <c r="AK73" s="917">
        <v>1013</v>
      </c>
      <c r="AL73" s="917"/>
      <c r="AM73" s="917"/>
      <c r="AN73" s="917"/>
      <c r="AO73" s="917"/>
      <c r="AP73" s="917" t="s">
        <v>609</v>
      </c>
      <c r="AQ73" s="917"/>
      <c r="AR73" s="917"/>
      <c r="AS73" s="917"/>
      <c r="AT73" s="917"/>
      <c r="AU73" s="917" t="s">
        <v>609</v>
      </c>
      <c r="AV73" s="917"/>
      <c r="AW73" s="917"/>
      <c r="AX73" s="917"/>
      <c r="AY73" s="917"/>
      <c r="AZ73" s="965"/>
      <c r="BA73" s="965"/>
      <c r="BB73" s="965"/>
      <c r="BC73" s="965"/>
      <c r="BD73" s="96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15">
      <c r="A74" s="263">
        <v>7</v>
      </c>
      <c r="B74" s="961" t="s">
        <v>604</v>
      </c>
      <c r="C74" s="962"/>
      <c r="D74" s="962"/>
      <c r="E74" s="962"/>
      <c r="F74" s="962"/>
      <c r="G74" s="962"/>
      <c r="H74" s="962"/>
      <c r="I74" s="962"/>
      <c r="J74" s="962"/>
      <c r="K74" s="962"/>
      <c r="L74" s="962"/>
      <c r="M74" s="962"/>
      <c r="N74" s="962"/>
      <c r="O74" s="962"/>
      <c r="P74" s="963"/>
      <c r="Q74" s="964">
        <v>3485</v>
      </c>
      <c r="R74" s="917"/>
      <c r="S74" s="917"/>
      <c r="T74" s="917"/>
      <c r="U74" s="917"/>
      <c r="V74" s="917">
        <v>3133</v>
      </c>
      <c r="W74" s="917"/>
      <c r="X74" s="917"/>
      <c r="Y74" s="917"/>
      <c r="Z74" s="917"/>
      <c r="AA74" s="917">
        <v>352</v>
      </c>
      <c r="AB74" s="917"/>
      <c r="AC74" s="917"/>
      <c r="AD74" s="917"/>
      <c r="AE74" s="917"/>
      <c r="AF74" s="917">
        <v>352</v>
      </c>
      <c r="AG74" s="917"/>
      <c r="AH74" s="917"/>
      <c r="AI74" s="917"/>
      <c r="AJ74" s="917"/>
      <c r="AK74" s="917">
        <v>10</v>
      </c>
      <c r="AL74" s="917"/>
      <c r="AM74" s="917"/>
      <c r="AN74" s="917"/>
      <c r="AO74" s="917"/>
      <c r="AP74" s="917" t="s">
        <v>609</v>
      </c>
      <c r="AQ74" s="917"/>
      <c r="AR74" s="917"/>
      <c r="AS74" s="917"/>
      <c r="AT74" s="917"/>
      <c r="AU74" s="917" t="s">
        <v>609</v>
      </c>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15">
      <c r="A75" s="263">
        <v>8</v>
      </c>
      <c r="B75" s="961" t="s">
        <v>605</v>
      </c>
      <c r="C75" s="962"/>
      <c r="D75" s="962"/>
      <c r="E75" s="962"/>
      <c r="F75" s="962"/>
      <c r="G75" s="962"/>
      <c r="H75" s="962"/>
      <c r="I75" s="962"/>
      <c r="J75" s="962"/>
      <c r="K75" s="962"/>
      <c r="L75" s="962"/>
      <c r="M75" s="962"/>
      <c r="N75" s="962"/>
      <c r="O75" s="962"/>
      <c r="P75" s="963"/>
      <c r="Q75" s="967">
        <v>28</v>
      </c>
      <c r="R75" s="968"/>
      <c r="S75" s="968"/>
      <c r="T75" s="968"/>
      <c r="U75" s="916"/>
      <c r="V75" s="969">
        <v>26</v>
      </c>
      <c r="W75" s="968"/>
      <c r="X75" s="968"/>
      <c r="Y75" s="968"/>
      <c r="Z75" s="916"/>
      <c r="AA75" s="969">
        <v>2</v>
      </c>
      <c r="AB75" s="968"/>
      <c r="AC75" s="968"/>
      <c r="AD75" s="968"/>
      <c r="AE75" s="916"/>
      <c r="AF75" s="969">
        <v>2</v>
      </c>
      <c r="AG75" s="968"/>
      <c r="AH75" s="968"/>
      <c r="AI75" s="968"/>
      <c r="AJ75" s="916"/>
      <c r="AK75" s="969">
        <v>0</v>
      </c>
      <c r="AL75" s="968"/>
      <c r="AM75" s="968"/>
      <c r="AN75" s="968"/>
      <c r="AO75" s="916"/>
      <c r="AP75" s="969" t="s">
        <v>609</v>
      </c>
      <c r="AQ75" s="968"/>
      <c r="AR75" s="968"/>
      <c r="AS75" s="968"/>
      <c r="AT75" s="916"/>
      <c r="AU75" s="969" t="s">
        <v>609</v>
      </c>
      <c r="AV75" s="968"/>
      <c r="AW75" s="968"/>
      <c r="AX75" s="968"/>
      <c r="AY75" s="916"/>
      <c r="AZ75" s="965"/>
      <c r="BA75" s="965"/>
      <c r="BB75" s="965"/>
      <c r="BC75" s="965"/>
      <c r="BD75" s="96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15">
      <c r="A76" s="263">
        <v>9</v>
      </c>
      <c r="B76" s="961" t="s">
        <v>606</v>
      </c>
      <c r="C76" s="962"/>
      <c r="D76" s="962"/>
      <c r="E76" s="962"/>
      <c r="F76" s="962"/>
      <c r="G76" s="962"/>
      <c r="H76" s="962"/>
      <c r="I76" s="962"/>
      <c r="J76" s="962"/>
      <c r="K76" s="962"/>
      <c r="L76" s="962"/>
      <c r="M76" s="962"/>
      <c r="N76" s="962"/>
      <c r="O76" s="962"/>
      <c r="P76" s="963"/>
      <c r="Q76" s="967">
        <v>398</v>
      </c>
      <c r="R76" s="968"/>
      <c r="S76" s="968"/>
      <c r="T76" s="968"/>
      <c r="U76" s="916"/>
      <c r="V76" s="969">
        <v>391</v>
      </c>
      <c r="W76" s="968"/>
      <c r="X76" s="968"/>
      <c r="Y76" s="968"/>
      <c r="Z76" s="916"/>
      <c r="AA76" s="969">
        <v>7</v>
      </c>
      <c r="AB76" s="968"/>
      <c r="AC76" s="968"/>
      <c r="AD76" s="968"/>
      <c r="AE76" s="916"/>
      <c r="AF76" s="969">
        <v>7</v>
      </c>
      <c r="AG76" s="968"/>
      <c r="AH76" s="968"/>
      <c r="AI76" s="968"/>
      <c r="AJ76" s="916"/>
      <c r="AK76" s="969">
        <v>69</v>
      </c>
      <c r="AL76" s="968"/>
      <c r="AM76" s="968"/>
      <c r="AN76" s="968"/>
      <c r="AO76" s="916"/>
      <c r="AP76" s="969" t="s">
        <v>609</v>
      </c>
      <c r="AQ76" s="968"/>
      <c r="AR76" s="968"/>
      <c r="AS76" s="968"/>
      <c r="AT76" s="916"/>
      <c r="AU76" s="969" t="s">
        <v>609</v>
      </c>
      <c r="AV76" s="968"/>
      <c r="AW76" s="968"/>
      <c r="AX76" s="968"/>
      <c r="AY76" s="916"/>
      <c r="AZ76" s="965"/>
      <c r="BA76" s="965"/>
      <c r="BB76" s="965"/>
      <c r="BC76" s="965"/>
      <c r="BD76" s="96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15">
      <c r="A77" s="263">
        <v>10</v>
      </c>
      <c r="B77" s="961" t="s">
        <v>608</v>
      </c>
      <c r="C77" s="962"/>
      <c r="D77" s="962"/>
      <c r="E77" s="962"/>
      <c r="F77" s="962"/>
      <c r="G77" s="962"/>
      <c r="H77" s="962"/>
      <c r="I77" s="962"/>
      <c r="J77" s="962"/>
      <c r="K77" s="962"/>
      <c r="L77" s="962"/>
      <c r="M77" s="962"/>
      <c r="N77" s="962"/>
      <c r="O77" s="962"/>
      <c r="P77" s="963"/>
      <c r="Q77" s="967">
        <v>3647</v>
      </c>
      <c r="R77" s="968"/>
      <c r="S77" s="968"/>
      <c r="T77" s="968"/>
      <c r="U77" s="916"/>
      <c r="V77" s="969">
        <v>3688</v>
      </c>
      <c r="W77" s="968"/>
      <c r="X77" s="968"/>
      <c r="Y77" s="968"/>
      <c r="Z77" s="916"/>
      <c r="AA77" s="969">
        <v>-41</v>
      </c>
      <c r="AB77" s="968"/>
      <c r="AC77" s="968"/>
      <c r="AD77" s="968"/>
      <c r="AE77" s="916"/>
      <c r="AF77" s="969">
        <v>5003</v>
      </c>
      <c r="AG77" s="968"/>
      <c r="AH77" s="968"/>
      <c r="AI77" s="968"/>
      <c r="AJ77" s="916"/>
      <c r="AK77" s="969">
        <v>111</v>
      </c>
      <c r="AL77" s="968"/>
      <c r="AM77" s="968"/>
      <c r="AN77" s="968"/>
      <c r="AO77" s="916"/>
      <c r="AP77" s="969">
        <v>5109</v>
      </c>
      <c r="AQ77" s="968"/>
      <c r="AR77" s="968"/>
      <c r="AS77" s="968"/>
      <c r="AT77" s="916"/>
      <c r="AU77" s="969">
        <v>661</v>
      </c>
      <c r="AV77" s="968"/>
      <c r="AW77" s="968"/>
      <c r="AX77" s="968"/>
      <c r="AY77" s="916"/>
      <c r="AZ77" s="965"/>
      <c r="BA77" s="965"/>
      <c r="BB77" s="965"/>
      <c r="BC77" s="965"/>
      <c r="BD77" s="96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15">
      <c r="A78" s="263">
        <v>11</v>
      </c>
      <c r="B78" s="961" t="s">
        <v>607</v>
      </c>
      <c r="C78" s="962"/>
      <c r="D78" s="962"/>
      <c r="E78" s="962"/>
      <c r="F78" s="962"/>
      <c r="G78" s="962"/>
      <c r="H78" s="962"/>
      <c r="I78" s="962"/>
      <c r="J78" s="962"/>
      <c r="K78" s="962"/>
      <c r="L78" s="962"/>
      <c r="M78" s="962"/>
      <c r="N78" s="962"/>
      <c r="O78" s="962"/>
      <c r="P78" s="963"/>
      <c r="Q78" s="964">
        <v>1543</v>
      </c>
      <c r="R78" s="917"/>
      <c r="S78" s="917"/>
      <c r="T78" s="917"/>
      <c r="U78" s="917"/>
      <c r="V78" s="917">
        <v>1655</v>
      </c>
      <c r="W78" s="917"/>
      <c r="X78" s="917"/>
      <c r="Y78" s="917"/>
      <c r="Z78" s="917"/>
      <c r="AA78" s="917">
        <v>-113</v>
      </c>
      <c r="AB78" s="917"/>
      <c r="AC78" s="917"/>
      <c r="AD78" s="917"/>
      <c r="AE78" s="917"/>
      <c r="AF78" s="917">
        <v>0</v>
      </c>
      <c r="AG78" s="917"/>
      <c r="AH78" s="917"/>
      <c r="AI78" s="917"/>
      <c r="AJ78" s="917"/>
      <c r="AK78" s="917">
        <v>1</v>
      </c>
      <c r="AL78" s="917"/>
      <c r="AM78" s="917"/>
      <c r="AN78" s="917"/>
      <c r="AO78" s="917"/>
      <c r="AP78" s="917" t="s">
        <v>618</v>
      </c>
      <c r="AQ78" s="917"/>
      <c r="AR78" s="917"/>
      <c r="AS78" s="917"/>
      <c r="AT78" s="917"/>
      <c r="AU78" s="917" t="s">
        <v>618</v>
      </c>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15">
      <c r="A79" s="263">
        <v>12</v>
      </c>
      <c r="B79" s="961"/>
      <c r="C79" s="962"/>
      <c r="D79" s="962"/>
      <c r="E79" s="962"/>
      <c r="F79" s="962"/>
      <c r="G79" s="962"/>
      <c r="H79" s="962"/>
      <c r="I79" s="962"/>
      <c r="J79" s="962"/>
      <c r="K79" s="962"/>
      <c r="L79" s="962"/>
      <c r="M79" s="962"/>
      <c r="N79" s="962"/>
      <c r="O79" s="962"/>
      <c r="P79" s="963"/>
      <c r="Q79" s="964"/>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15">
      <c r="A80" s="263">
        <v>13</v>
      </c>
      <c r="B80" s="961"/>
      <c r="C80" s="962"/>
      <c r="D80" s="962"/>
      <c r="E80" s="962"/>
      <c r="F80" s="962"/>
      <c r="G80" s="962"/>
      <c r="H80" s="962"/>
      <c r="I80" s="962"/>
      <c r="J80" s="962"/>
      <c r="K80" s="962"/>
      <c r="L80" s="962"/>
      <c r="M80" s="962"/>
      <c r="N80" s="962"/>
      <c r="O80" s="962"/>
      <c r="P80" s="963"/>
      <c r="Q80" s="964"/>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15">
      <c r="A81" s="263">
        <v>14</v>
      </c>
      <c r="B81" s="961"/>
      <c r="C81" s="962"/>
      <c r="D81" s="962"/>
      <c r="E81" s="962"/>
      <c r="F81" s="962"/>
      <c r="G81" s="962"/>
      <c r="H81" s="962"/>
      <c r="I81" s="962"/>
      <c r="J81" s="962"/>
      <c r="K81" s="962"/>
      <c r="L81" s="962"/>
      <c r="M81" s="962"/>
      <c r="N81" s="962"/>
      <c r="O81" s="962"/>
      <c r="P81" s="963"/>
      <c r="Q81" s="964"/>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15">
      <c r="A82" s="263">
        <v>15</v>
      </c>
      <c r="B82" s="961"/>
      <c r="C82" s="962"/>
      <c r="D82" s="962"/>
      <c r="E82" s="962"/>
      <c r="F82" s="962"/>
      <c r="G82" s="962"/>
      <c r="H82" s="962"/>
      <c r="I82" s="962"/>
      <c r="J82" s="962"/>
      <c r="K82" s="962"/>
      <c r="L82" s="962"/>
      <c r="M82" s="962"/>
      <c r="N82" s="962"/>
      <c r="O82" s="962"/>
      <c r="P82" s="963"/>
      <c r="Q82" s="964"/>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15">
      <c r="A83" s="263">
        <v>16</v>
      </c>
      <c r="B83" s="961"/>
      <c r="C83" s="962"/>
      <c r="D83" s="962"/>
      <c r="E83" s="962"/>
      <c r="F83" s="962"/>
      <c r="G83" s="962"/>
      <c r="H83" s="962"/>
      <c r="I83" s="962"/>
      <c r="J83" s="962"/>
      <c r="K83" s="962"/>
      <c r="L83" s="962"/>
      <c r="M83" s="962"/>
      <c r="N83" s="962"/>
      <c r="O83" s="962"/>
      <c r="P83" s="963"/>
      <c r="Q83" s="964"/>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15">
      <c r="A84" s="263">
        <v>17</v>
      </c>
      <c r="B84" s="961"/>
      <c r="C84" s="962"/>
      <c r="D84" s="962"/>
      <c r="E84" s="962"/>
      <c r="F84" s="962"/>
      <c r="G84" s="962"/>
      <c r="H84" s="962"/>
      <c r="I84" s="962"/>
      <c r="J84" s="962"/>
      <c r="K84" s="962"/>
      <c r="L84" s="962"/>
      <c r="M84" s="962"/>
      <c r="N84" s="962"/>
      <c r="O84" s="962"/>
      <c r="P84" s="963"/>
      <c r="Q84" s="964"/>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15">
      <c r="A85" s="263">
        <v>18</v>
      </c>
      <c r="B85" s="961"/>
      <c r="C85" s="962"/>
      <c r="D85" s="962"/>
      <c r="E85" s="962"/>
      <c r="F85" s="962"/>
      <c r="G85" s="962"/>
      <c r="H85" s="962"/>
      <c r="I85" s="962"/>
      <c r="J85" s="962"/>
      <c r="K85" s="962"/>
      <c r="L85" s="962"/>
      <c r="M85" s="962"/>
      <c r="N85" s="962"/>
      <c r="O85" s="962"/>
      <c r="P85" s="963"/>
      <c r="Q85" s="964"/>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15">
      <c r="A86" s="263">
        <v>19</v>
      </c>
      <c r="B86" s="961"/>
      <c r="C86" s="962"/>
      <c r="D86" s="962"/>
      <c r="E86" s="962"/>
      <c r="F86" s="962"/>
      <c r="G86" s="962"/>
      <c r="H86" s="962"/>
      <c r="I86" s="962"/>
      <c r="J86" s="962"/>
      <c r="K86" s="962"/>
      <c r="L86" s="962"/>
      <c r="M86" s="962"/>
      <c r="N86" s="962"/>
      <c r="O86" s="962"/>
      <c r="P86" s="963"/>
      <c r="Q86" s="964"/>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15">
      <c r="A87" s="271">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
      <c r="A88" s="266" t="s">
        <v>398</v>
      </c>
      <c r="B88" s="876" t="s">
        <v>434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SUM(AF68:AJ78)</f>
        <v>12759</v>
      </c>
      <c r="AG88" s="928"/>
      <c r="AH88" s="928"/>
      <c r="AI88" s="928"/>
      <c r="AJ88" s="928"/>
      <c r="AK88" s="925"/>
      <c r="AL88" s="925"/>
      <c r="AM88" s="925"/>
      <c r="AN88" s="925"/>
      <c r="AO88" s="925"/>
      <c r="AP88" s="928">
        <f>SUM(AP68:AT78)</f>
        <v>10342</v>
      </c>
      <c r="AQ88" s="928"/>
      <c r="AR88" s="928"/>
      <c r="AS88" s="928"/>
      <c r="AT88" s="928"/>
      <c r="AU88" s="932">
        <f>SUM(AU68:AY78)</f>
        <v>970</v>
      </c>
      <c r="AV88" s="933"/>
      <c r="AW88" s="933"/>
      <c r="AX88" s="933"/>
      <c r="AY88" s="934"/>
      <c r="AZ88" s="936"/>
      <c r="BA88" s="936"/>
      <c r="BB88" s="936"/>
      <c r="BC88" s="936"/>
      <c r="BD88" s="937"/>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76" t="s">
        <v>435</v>
      </c>
      <c r="BS102" s="877"/>
      <c r="BT102" s="877"/>
      <c r="BU102" s="877"/>
      <c r="BV102" s="877"/>
      <c r="BW102" s="877"/>
      <c r="BX102" s="877"/>
      <c r="BY102" s="877"/>
      <c r="BZ102" s="877"/>
      <c r="CA102" s="877"/>
      <c r="CB102" s="877"/>
      <c r="CC102" s="877"/>
      <c r="CD102" s="877"/>
      <c r="CE102" s="877"/>
      <c r="CF102" s="877"/>
      <c r="CG102" s="878"/>
      <c r="CH102" s="977"/>
      <c r="CI102" s="978"/>
      <c r="CJ102" s="978"/>
      <c r="CK102" s="978"/>
      <c r="CL102" s="979"/>
      <c r="CM102" s="977"/>
      <c r="CN102" s="978"/>
      <c r="CO102" s="978"/>
      <c r="CP102" s="978"/>
      <c r="CQ102" s="979"/>
      <c r="CR102" s="980">
        <f>SUM(CR7:CV9)</f>
        <v>285</v>
      </c>
      <c r="CS102" s="933"/>
      <c r="CT102" s="933"/>
      <c r="CU102" s="933"/>
      <c r="CV102" s="981"/>
      <c r="CW102" s="980">
        <f>SUM(CW7:DA9)</f>
        <v>77</v>
      </c>
      <c r="CX102" s="933"/>
      <c r="CY102" s="933"/>
      <c r="CZ102" s="933"/>
      <c r="DA102" s="981"/>
      <c r="DB102" s="980"/>
      <c r="DC102" s="933"/>
      <c r="DD102" s="933"/>
      <c r="DE102" s="933"/>
      <c r="DF102" s="981"/>
      <c r="DG102" s="980"/>
      <c r="DH102" s="933"/>
      <c r="DI102" s="933"/>
      <c r="DJ102" s="933"/>
      <c r="DK102" s="981"/>
      <c r="DL102" s="980"/>
      <c r="DM102" s="933"/>
      <c r="DN102" s="933"/>
      <c r="DO102" s="933"/>
      <c r="DP102" s="981"/>
      <c r="DQ102" s="980"/>
      <c r="DR102" s="933"/>
      <c r="DS102" s="933"/>
      <c r="DT102" s="933"/>
      <c r="DU102" s="981"/>
      <c r="DV102" s="1004"/>
      <c r="DW102" s="1005"/>
      <c r="DX102" s="1005"/>
      <c r="DY102" s="1005"/>
      <c r="DZ102" s="100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7" t="s">
        <v>436</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8" t="s">
        <v>437</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9" t="s">
        <v>440</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441</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8" customFormat="1" ht="26.25" customHeight="1" x14ac:dyDescent="0.15">
      <c r="A109" s="1002" t="s">
        <v>442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443</v>
      </c>
      <c r="AB109" s="983"/>
      <c r="AC109" s="983"/>
      <c r="AD109" s="983"/>
      <c r="AE109" s="984"/>
      <c r="AF109" s="982" t="s">
        <v>444</v>
      </c>
      <c r="AG109" s="983"/>
      <c r="AH109" s="983"/>
      <c r="AI109" s="983"/>
      <c r="AJ109" s="984"/>
      <c r="AK109" s="982" t="s">
        <v>311</v>
      </c>
      <c r="AL109" s="983"/>
      <c r="AM109" s="983"/>
      <c r="AN109" s="983"/>
      <c r="AO109" s="984"/>
      <c r="AP109" s="982" t="s">
        <v>445</v>
      </c>
      <c r="AQ109" s="983"/>
      <c r="AR109" s="983"/>
      <c r="AS109" s="983"/>
      <c r="AT109" s="985"/>
      <c r="AU109" s="1002" t="s">
        <v>442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443</v>
      </c>
      <c r="BR109" s="983"/>
      <c r="BS109" s="983"/>
      <c r="BT109" s="983"/>
      <c r="BU109" s="984"/>
      <c r="BV109" s="982" t="s">
        <v>444</v>
      </c>
      <c r="BW109" s="983"/>
      <c r="BX109" s="983"/>
      <c r="BY109" s="983"/>
      <c r="BZ109" s="984"/>
      <c r="CA109" s="982" t="s">
        <v>311</v>
      </c>
      <c r="CB109" s="983"/>
      <c r="CC109" s="983"/>
      <c r="CD109" s="983"/>
      <c r="CE109" s="984"/>
      <c r="CF109" s="1003" t="s">
        <v>445</v>
      </c>
      <c r="CG109" s="1003"/>
      <c r="CH109" s="1003"/>
      <c r="CI109" s="1003"/>
      <c r="CJ109" s="1003"/>
      <c r="CK109" s="982" t="s">
        <v>446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443</v>
      </c>
      <c r="DH109" s="983"/>
      <c r="DI109" s="983"/>
      <c r="DJ109" s="983"/>
      <c r="DK109" s="984"/>
      <c r="DL109" s="982" t="s">
        <v>444</v>
      </c>
      <c r="DM109" s="983"/>
      <c r="DN109" s="983"/>
      <c r="DO109" s="983"/>
      <c r="DP109" s="984"/>
      <c r="DQ109" s="982" t="s">
        <v>311</v>
      </c>
      <c r="DR109" s="983"/>
      <c r="DS109" s="983"/>
      <c r="DT109" s="983"/>
      <c r="DU109" s="984"/>
      <c r="DV109" s="982" t="s">
        <v>445</v>
      </c>
      <c r="DW109" s="983"/>
      <c r="DX109" s="983"/>
      <c r="DY109" s="983"/>
      <c r="DZ109" s="985"/>
    </row>
    <row r="110" spans="1:131" s="248" customFormat="1" ht="26.25" customHeight="1" x14ac:dyDescent="0.15">
      <c r="A110" s="986" t="s">
        <v>447</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1293784</v>
      </c>
      <c r="AB110" s="990"/>
      <c r="AC110" s="990"/>
      <c r="AD110" s="990"/>
      <c r="AE110" s="991"/>
      <c r="AF110" s="992">
        <v>1313213</v>
      </c>
      <c r="AG110" s="990"/>
      <c r="AH110" s="990"/>
      <c r="AI110" s="990"/>
      <c r="AJ110" s="991"/>
      <c r="AK110" s="992">
        <v>1275684</v>
      </c>
      <c r="AL110" s="990"/>
      <c r="AM110" s="990"/>
      <c r="AN110" s="990"/>
      <c r="AO110" s="991"/>
      <c r="AP110" s="993">
        <v>25.3</v>
      </c>
      <c r="AQ110" s="994"/>
      <c r="AR110" s="994"/>
      <c r="AS110" s="994"/>
      <c r="AT110" s="995"/>
      <c r="AU110" s="996" t="s">
        <v>73</v>
      </c>
      <c r="AV110" s="997"/>
      <c r="AW110" s="997"/>
      <c r="AX110" s="997"/>
      <c r="AY110" s="997"/>
      <c r="AZ110" s="1038" t="s">
        <v>448</v>
      </c>
      <c r="BA110" s="987"/>
      <c r="BB110" s="987"/>
      <c r="BC110" s="987"/>
      <c r="BD110" s="987"/>
      <c r="BE110" s="987"/>
      <c r="BF110" s="987"/>
      <c r="BG110" s="987"/>
      <c r="BH110" s="987"/>
      <c r="BI110" s="987"/>
      <c r="BJ110" s="987"/>
      <c r="BK110" s="987"/>
      <c r="BL110" s="987"/>
      <c r="BM110" s="987"/>
      <c r="BN110" s="987"/>
      <c r="BO110" s="987"/>
      <c r="BP110" s="988"/>
      <c r="BQ110" s="1024">
        <v>14035384</v>
      </c>
      <c r="BR110" s="1025"/>
      <c r="BS110" s="1025"/>
      <c r="BT110" s="1025"/>
      <c r="BU110" s="1025"/>
      <c r="BV110" s="1025">
        <v>14568259</v>
      </c>
      <c r="BW110" s="1025"/>
      <c r="BX110" s="1025"/>
      <c r="BY110" s="1025"/>
      <c r="BZ110" s="1025"/>
      <c r="CA110" s="1025">
        <v>14443203</v>
      </c>
      <c r="CB110" s="1025"/>
      <c r="CC110" s="1025"/>
      <c r="CD110" s="1025"/>
      <c r="CE110" s="1025"/>
      <c r="CF110" s="1039">
        <v>286.5</v>
      </c>
      <c r="CG110" s="1040"/>
      <c r="CH110" s="1040"/>
      <c r="CI110" s="1040"/>
      <c r="CJ110" s="1040"/>
      <c r="CK110" s="1041" t="s">
        <v>449</v>
      </c>
      <c r="CL110" s="1042"/>
      <c r="CM110" s="1021" t="s">
        <v>450</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415</v>
      </c>
      <c r="DH110" s="1025"/>
      <c r="DI110" s="1025"/>
      <c r="DJ110" s="1025"/>
      <c r="DK110" s="1025"/>
      <c r="DL110" s="1025" t="s">
        <v>396</v>
      </c>
      <c r="DM110" s="1025"/>
      <c r="DN110" s="1025"/>
      <c r="DO110" s="1025"/>
      <c r="DP110" s="1025"/>
      <c r="DQ110" s="1025" t="s">
        <v>396</v>
      </c>
      <c r="DR110" s="1025"/>
      <c r="DS110" s="1025"/>
      <c r="DT110" s="1025"/>
      <c r="DU110" s="1025"/>
      <c r="DV110" s="1026" t="s">
        <v>396</v>
      </c>
      <c r="DW110" s="1026"/>
      <c r="DX110" s="1026"/>
      <c r="DY110" s="1026"/>
      <c r="DZ110" s="1027"/>
    </row>
    <row r="111" spans="1:131" s="248" customFormat="1" ht="26.25" customHeight="1" x14ac:dyDescent="0.15">
      <c r="A111" s="1028" t="s">
        <v>451</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425</v>
      </c>
      <c r="AB111" s="1032"/>
      <c r="AC111" s="1032"/>
      <c r="AD111" s="1032"/>
      <c r="AE111" s="1033"/>
      <c r="AF111" s="1034" t="s">
        <v>396</v>
      </c>
      <c r="AG111" s="1032"/>
      <c r="AH111" s="1032"/>
      <c r="AI111" s="1032"/>
      <c r="AJ111" s="1033"/>
      <c r="AK111" s="1034" t="s">
        <v>396</v>
      </c>
      <c r="AL111" s="1032"/>
      <c r="AM111" s="1032"/>
      <c r="AN111" s="1032"/>
      <c r="AO111" s="1033"/>
      <c r="AP111" s="1035" t="s">
        <v>425</v>
      </c>
      <c r="AQ111" s="1036"/>
      <c r="AR111" s="1036"/>
      <c r="AS111" s="1036"/>
      <c r="AT111" s="1037"/>
      <c r="AU111" s="998"/>
      <c r="AV111" s="999"/>
      <c r="AW111" s="999"/>
      <c r="AX111" s="999"/>
      <c r="AY111" s="999"/>
      <c r="AZ111" s="1047" t="s">
        <v>452</v>
      </c>
      <c r="BA111" s="1048"/>
      <c r="BB111" s="1048"/>
      <c r="BC111" s="1048"/>
      <c r="BD111" s="1048"/>
      <c r="BE111" s="1048"/>
      <c r="BF111" s="1048"/>
      <c r="BG111" s="1048"/>
      <c r="BH111" s="1048"/>
      <c r="BI111" s="1048"/>
      <c r="BJ111" s="1048"/>
      <c r="BK111" s="1048"/>
      <c r="BL111" s="1048"/>
      <c r="BM111" s="1048"/>
      <c r="BN111" s="1048"/>
      <c r="BO111" s="1048"/>
      <c r="BP111" s="1049"/>
      <c r="BQ111" s="1017" t="s">
        <v>128</v>
      </c>
      <c r="BR111" s="1018"/>
      <c r="BS111" s="1018"/>
      <c r="BT111" s="1018"/>
      <c r="BU111" s="1018"/>
      <c r="BV111" s="1018" t="s">
        <v>128</v>
      </c>
      <c r="BW111" s="1018"/>
      <c r="BX111" s="1018"/>
      <c r="BY111" s="1018"/>
      <c r="BZ111" s="1018"/>
      <c r="CA111" s="1018" t="s">
        <v>425</v>
      </c>
      <c r="CB111" s="1018"/>
      <c r="CC111" s="1018"/>
      <c r="CD111" s="1018"/>
      <c r="CE111" s="1018"/>
      <c r="CF111" s="1012" t="s">
        <v>128</v>
      </c>
      <c r="CG111" s="1013"/>
      <c r="CH111" s="1013"/>
      <c r="CI111" s="1013"/>
      <c r="CJ111" s="1013"/>
      <c r="CK111" s="1043"/>
      <c r="CL111" s="1044"/>
      <c r="CM111" s="1014" t="s">
        <v>453</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425</v>
      </c>
      <c r="DH111" s="1018"/>
      <c r="DI111" s="1018"/>
      <c r="DJ111" s="1018"/>
      <c r="DK111" s="1018"/>
      <c r="DL111" s="1018" t="s">
        <v>425</v>
      </c>
      <c r="DM111" s="1018"/>
      <c r="DN111" s="1018"/>
      <c r="DO111" s="1018"/>
      <c r="DP111" s="1018"/>
      <c r="DQ111" s="1018" t="s">
        <v>128</v>
      </c>
      <c r="DR111" s="1018"/>
      <c r="DS111" s="1018"/>
      <c r="DT111" s="1018"/>
      <c r="DU111" s="1018"/>
      <c r="DV111" s="1019" t="s">
        <v>425</v>
      </c>
      <c r="DW111" s="1019"/>
      <c r="DX111" s="1019"/>
      <c r="DY111" s="1019"/>
      <c r="DZ111" s="1020"/>
    </row>
    <row r="112" spans="1:131" s="248" customFormat="1" ht="26.25" customHeight="1" x14ac:dyDescent="0.15">
      <c r="A112" s="1050" t="s">
        <v>454</v>
      </c>
      <c r="B112" s="1051"/>
      <c r="C112" s="1048" t="s">
        <v>455</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128</v>
      </c>
      <c r="AB112" s="1057"/>
      <c r="AC112" s="1057"/>
      <c r="AD112" s="1057"/>
      <c r="AE112" s="1058"/>
      <c r="AF112" s="1059" t="s">
        <v>415</v>
      </c>
      <c r="AG112" s="1057"/>
      <c r="AH112" s="1057"/>
      <c r="AI112" s="1057"/>
      <c r="AJ112" s="1058"/>
      <c r="AK112" s="1059" t="s">
        <v>415</v>
      </c>
      <c r="AL112" s="1057"/>
      <c r="AM112" s="1057"/>
      <c r="AN112" s="1057"/>
      <c r="AO112" s="1058"/>
      <c r="AP112" s="1060" t="s">
        <v>415</v>
      </c>
      <c r="AQ112" s="1061"/>
      <c r="AR112" s="1061"/>
      <c r="AS112" s="1061"/>
      <c r="AT112" s="1062"/>
      <c r="AU112" s="998"/>
      <c r="AV112" s="999"/>
      <c r="AW112" s="999"/>
      <c r="AX112" s="999"/>
      <c r="AY112" s="999"/>
      <c r="AZ112" s="1047" t="s">
        <v>456</v>
      </c>
      <c r="BA112" s="1048"/>
      <c r="BB112" s="1048"/>
      <c r="BC112" s="1048"/>
      <c r="BD112" s="1048"/>
      <c r="BE112" s="1048"/>
      <c r="BF112" s="1048"/>
      <c r="BG112" s="1048"/>
      <c r="BH112" s="1048"/>
      <c r="BI112" s="1048"/>
      <c r="BJ112" s="1048"/>
      <c r="BK112" s="1048"/>
      <c r="BL112" s="1048"/>
      <c r="BM112" s="1048"/>
      <c r="BN112" s="1048"/>
      <c r="BO112" s="1048"/>
      <c r="BP112" s="1049"/>
      <c r="BQ112" s="1017">
        <v>4083758</v>
      </c>
      <c r="BR112" s="1018"/>
      <c r="BS112" s="1018"/>
      <c r="BT112" s="1018"/>
      <c r="BU112" s="1018"/>
      <c r="BV112" s="1018">
        <v>4173681</v>
      </c>
      <c r="BW112" s="1018"/>
      <c r="BX112" s="1018"/>
      <c r="BY112" s="1018"/>
      <c r="BZ112" s="1018"/>
      <c r="CA112" s="1018">
        <v>3656148</v>
      </c>
      <c r="CB112" s="1018"/>
      <c r="CC112" s="1018"/>
      <c r="CD112" s="1018"/>
      <c r="CE112" s="1018"/>
      <c r="CF112" s="1012">
        <v>72.5</v>
      </c>
      <c r="CG112" s="1013"/>
      <c r="CH112" s="1013"/>
      <c r="CI112" s="1013"/>
      <c r="CJ112" s="1013"/>
      <c r="CK112" s="1043"/>
      <c r="CL112" s="1044"/>
      <c r="CM112" s="1014" t="s">
        <v>457</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415</v>
      </c>
      <c r="DH112" s="1018"/>
      <c r="DI112" s="1018"/>
      <c r="DJ112" s="1018"/>
      <c r="DK112" s="1018"/>
      <c r="DL112" s="1018" t="s">
        <v>128</v>
      </c>
      <c r="DM112" s="1018"/>
      <c r="DN112" s="1018"/>
      <c r="DO112" s="1018"/>
      <c r="DP112" s="1018"/>
      <c r="DQ112" s="1018" t="s">
        <v>458</v>
      </c>
      <c r="DR112" s="1018"/>
      <c r="DS112" s="1018"/>
      <c r="DT112" s="1018"/>
      <c r="DU112" s="1018"/>
      <c r="DV112" s="1019" t="s">
        <v>415</v>
      </c>
      <c r="DW112" s="1019"/>
      <c r="DX112" s="1019"/>
      <c r="DY112" s="1019"/>
      <c r="DZ112" s="1020"/>
    </row>
    <row r="113" spans="1:130" s="248" customFormat="1" ht="26.25" customHeight="1" x14ac:dyDescent="0.15">
      <c r="A113" s="1052"/>
      <c r="B113" s="1053"/>
      <c r="C113" s="1048" t="s">
        <v>459</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245977</v>
      </c>
      <c r="AB113" s="1032"/>
      <c r="AC113" s="1032"/>
      <c r="AD113" s="1032"/>
      <c r="AE113" s="1033"/>
      <c r="AF113" s="1034">
        <v>269447</v>
      </c>
      <c r="AG113" s="1032"/>
      <c r="AH113" s="1032"/>
      <c r="AI113" s="1032"/>
      <c r="AJ113" s="1033"/>
      <c r="AK113" s="1034">
        <v>228796</v>
      </c>
      <c r="AL113" s="1032"/>
      <c r="AM113" s="1032"/>
      <c r="AN113" s="1032"/>
      <c r="AO113" s="1033"/>
      <c r="AP113" s="1035">
        <v>4.5</v>
      </c>
      <c r="AQ113" s="1036"/>
      <c r="AR113" s="1036"/>
      <c r="AS113" s="1036"/>
      <c r="AT113" s="1037"/>
      <c r="AU113" s="998"/>
      <c r="AV113" s="999"/>
      <c r="AW113" s="999"/>
      <c r="AX113" s="999"/>
      <c r="AY113" s="999"/>
      <c r="AZ113" s="1047" t="s">
        <v>460</v>
      </c>
      <c r="BA113" s="1048"/>
      <c r="BB113" s="1048"/>
      <c r="BC113" s="1048"/>
      <c r="BD113" s="1048"/>
      <c r="BE113" s="1048"/>
      <c r="BF113" s="1048"/>
      <c r="BG113" s="1048"/>
      <c r="BH113" s="1048"/>
      <c r="BI113" s="1048"/>
      <c r="BJ113" s="1048"/>
      <c r="BK113" s="1048"/>
      <c r="BL113" s="1048"/>
      <c r="BM113" s="1048"/>
      <c r="BN113" s="1048"/>
      <c r="BO113" s="1048"/>
      <c r="BP113" s="1049"/>
      <c r="BQ113" s="1017">
        <v>121733</v>
      </c>
      <c r="BR113" s="1018"/>
      <c r="BS113" s="1018"/>
      <c r="BT113" s="1018"/>
      <c r="BU113" s="1018"/>
      <c r="BV113" s="1018">
        <v>181566</v>
      </c>
      <c r="BW113" s="1018"/>
      <c r="BX113" s="1018"/>
      <c r="BY113" s="1018"/>
      <c r="BZ113" s="1018"/>
      <c r="CA113" s="1018">
        <v>970205</v>
      </c>
      <c r="CB113" s="1018"/>
      <c r="CC113" s="1018"/>
      <c r="CD113" s="1018"/>
      <c r="CE113" s="1018"/>
      <c r="CF113" s="1012">
        <v>19.2</v>
      </c>
      <c r="CG113" s="1013"/>
      <c r="CH113" s="1013"/>
      <c r="CI113" s="1013"/>
      <c r="CJ113" s="1013"/>
      <c r="CK113" s="1043"/>
      <c r="CL113" s="1044"/>
      <c r="CM113" s="1014" t="s">
        <v>461</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128</v>
      </c>
      <c r="DH113" s="1057"/>
      <c r="DI113" s="1057"/>
      <c r="DJ113" s="1057"/>
      <c r="DK113" s="1058"/>
      <c r="DL113" s="1059" t="s">
        <v>415</v>
      </c>
      <c r="DM113" s="1057"/>
      <c r="DN113" s="1057"/>
      <c r="DO113" s="1057"/>
      <c r="DP113" s="1058"/>
      <c r="DQ113" s="1059" t="s">
        <v>415</v>
      </c>
      <c r="DR113" s="1057"/>
      <c r="DS113" s="1057"/>
      <c r="DT113" s="1057"/>
      <c r="DU113" s="1058"/>
      <c r="DV113" s="1060" t="s">
        <v>415</v>
      </c>
      <c r="DW113" s="1061"/>
      <c r="DX113" s="1061"/>
      <c r="DY113" s="1061"/>
      <c r="DZ113" s="1062"/>
    </row>
    <row r="114" spans="1:130" s="248" customFormat="1" ht="26.25" customHeight="1" x14ac:dyDescent="0.15">
      <c r="A114" s="1052"/>
      <c r="B114" s="1053"/>
      <c r="C114" s="1048" t="s">
        <v>462</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34164</v>
      </c>
      <c r="AB114" s="1057"/>
      <c r="AC114" s="1057"/>
      <c r="AD114" s="1057"/>
      <c r="AE114" s="1058"/>
      <c r="AF114" s="1059">
        <v>35071</v>
      </c>
      <c r="AG114" s="1057"/>
      <c r="AH114" s="1057"/>
      <c r="AI114" s="1057"/>
      <c r="AJ114" s="1058"/>
      <c r="AK114" s="1059">
        <v>70598</v>
      </c>
      <c r="AL114" s="1057"/>
      <c r="AM114" s="1057"/>
      <c r="AN114" s="1057"/>
      <c r="AO114" s="1058"/>
      <c r="AP114" s="1060">
        <v>1.4</v>
      </c>
      <c r="AQ114" s="1061"/>
      <c r="AR114" s="1061"/>
      <c r="AS114" s="1061"/>
      <c r="AT114" s="1062"/>
      <c r="AU114" s="998"/>
      <c r="AV114" s="999"/>
      <c r="AW114" s="999"/>
      <c r="AX114" s="999"/>
      <c r="AY114" s="999"/>
      <c r="AZ114" s="1047" t="s">
        <v>463</v>
      </c>
      <c r="BA114" s="1048"/>
      <c r="BB114" s="1048"/>
      <c r="BC114" s="1048"/>
      <c r="BD114" s="1048"/>
      <c r="BE114" s="1048"/>
      <c r="BF114" s="1048"/>
      <c r="BG114" s="1048"/>
      <c r="BH114" s="1048"/>
      <c r="BI114" s="1048"/>
      <c r="BJ114" s="1048"/>
      <c r="BK114" s="1048"/>
      <c r="BL114" s="1048"/>
      <c r="BM114" s="1048"/>
      <c r="BN114" s="1048"/>
      <c r="BO114" s="1048"/>
      <c r="BP114" s="1049"/>
      <c r="BQ114" s="1017">
        <v>1755363</v>
      </c>
      <c r="BR114" s="1018"/>
      <c r="BS114" s="1018"/>
      <c r="BT114" s="1018"/>
      <c r="BU114" s="1018"/>
      <c r="BV114" s="1018">
        <v>1716611</v>
      </c>
      <c r="BW114" s="1018"/>
      <c r="BX114" s="1018"/>
      <c r="BY114" s="1018"/>
      <c r="BZ114" s="1018"/>
      <c r="CA114" s="1018">
        <v>1640420</v>
      </c>
      <c r="CB114" s="1018"/>
      <c r="CC114" s="1018"/>
      <c r="CD114" s="1018"/>
      <c r="CE114" s="1018"/>
      <c r="CF114" s="1012">
        <v>32.5</v>
      </c>
      <c r="CG114" s="1013"/>
      <c r="CH114" s="1013"/>
      <c r="CI114" s="1013"/>
      <c r="CJ114" s="1013"/>
      <c r="CK114" s="1043"/>
      <c r="CL114" s="1044"/>
      <c r="CM114" s="1014" t="s">
        <v>464</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415</v>
      </c>
      <c r="DH114" s="1057"/>
      <c r="DI114" s="1057"/>
      <c r="DJ114" s="1057"/>
      <c r="DK114" s="1058"/>
      <c r="DL114" s="1059" t="s">
        <v>128</v>
      </c>
      <c r="DM114" s="1057"/>
      <c r="DN114" s="1057"/>
      <c r="DO114" s="1057"/>
      <c r="DP114" s="1058"/>
      <c r="DQ114" s="1059" t="s">
        <v>128</v>
      </c>
      <c r="DR114" s="1057"/>
      <c r="DS114" s="1057"/>
      <c r="DT114" s="1057"/>
      <c r="DU114" s="1058"/>
      <c r="DV114" s="1060" t="s">
        <v>415</v>
      </c>
      <c r="DW114" s="1061"/>
      <c r="DX114" s="1061"/>
      <c r="DY114" s="1061"/>
      <c r="DZ114" s="1062"/>
    </row>
    <row r="115" spans="1:130" s="248" customFormat="1" ht="26.25" customHeight="1" x14ac:dyDescent="0.15">
      <c r="A115" s="1052"/>
      <c r="B115" s="1053"/>
      <c r="C115" s="1048" t="s">
        <v>465</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t="s">
        <v>128</v>
      </c>
      <c r="AB115" s="1032"/>
      <c r="AC115" s="1032"/>
      <c r="AD115" s="1032"/>
      <c r="AE115" s="1033"/>
      <c r="AF115" s="1034" t="s">
        <v>415</v>
      </c>
      <c r="AG115" s="1032"/>
      <c r="AH115" s="1032"/>
      <c r="AI115" s="1032"/>
      <c r="AJ115" s="1033"/>
      <c r="AK115" s="1034" t="s">
        <v>415</v>
      </c>
      <c r="AL115" s="1032"/>
      <c r="AM115" s="1032"/>
      <c r="AN115" s="1032"/>
      <c r="AO115" s="1033"/>
      <c r="AP115" s="1035" t="s">
        <v>415</v>
      </c>
      <c r="AQ115" s="1036"/>
      <c r="AR115" s="1036"/>
      <c r="AS115" s="1036"/>
      <c r="AT115" s="1037"/>
      <c r="AU115" s="998"/>
      <c r="AV115" s="999"/>
      <c r="AW115" s="999"/>
      <c r="AX115" s="999"/>
      <c r="AY115" s="999"/>
      <c r="AZ115" s="1047" t="s">
        <v>466</v>
      </c>
      <c r="BA115" s="1048"/>
      <c r="BB115" s="1048"/>
      <c r="BC115" s="1048"/>
      <c r="BD115" s="1048"/>
      <c r="BE115" s="1048"/>
      <c r="BF115" s="1048"/>
      <c r="BG115" s="1048"/>
      <c r="BH115" s="1048"/>
      <c r="BI115" s="1048"/>
      <c r="BJ115" s="1048"/>
      <c r="BK115" s="1048"/>
      <c r="BL115" s="1048"/>
      <c r="BM115" s="1048"/>
      <c r="BN115" s="1048"/>
      <c r="BO115" s="1048"/>
      <c r="BP115" s="1049"/>
      <c r="BQ115" s="1017" t="s">
        <v>415</v>
      </c>
      <c r="BR115" s="1018"/>
      <c r="BS115" s="1018"/>
      <c r="BT115" s="1018"/>
      <c r="BU115" s="1018"/>
      <c r="BV115" s="1018" t="s">
        <v>415</v>
      </c>
      <c r="BW115" s="1018"/>
      <c r="BX115" s="1018"/>
      <c r="BY115" s="1018"/>
      <c r="BZ115" s="1018"/>
      <c r="CA115" s="1018" t="s">
        <v>415</v>
      </c>
      <c r="CB115" s="1018"/>
      <c r="CC115" s="1018"/>
      <c r="CD115" s="1018"/>
      <c r="CE115" s="1018"/>
      <c r="CF115" s="1012" t="s">
        <v>128</v>
      </c>
      <c r="CG115" s="1013"/>
      <c r="CH115" s="1013"/>
      <c r="CI115" s="1013"/>
      <c r="CJ115" s="1013"/>
      <c r="CK115" s="1043"/>
      <c r="CL115" s="1044"/>
      <c r="CM115" s="1047" t="s">
        <v>467</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415</v>
      </c>
      <c r="DH115" s="1057"/>
      <c r="DI115" s="1057"/>
      <c r="DJ115" s="1057"/>
      <c r="DK115" s="1058"/>
      <c r="DL115" s="1059" t="s">
        <v>415</v>
      </c>
      <c r="DM115" s="1057"/>
      <c r="DN115" s="1057"/>
      <c r="DO115" s="1057"/>
      <c r="DP115" s="1058"/>
      <c r="DQ115" s="1059" t="s">
        <v>415</v>
      </c>
      <c r="DR115" s="1057"/>
      <c r="DS115" s="1057"/>
      <c r="DT115" s="1057"/>
      <c r="DU115" s="1058"/>
      <c r="DV115" s="1060" t="s">
        <v>415</v>
      </c>
      <c r="DW115" s="1061"/>
      <c r="DX115" s="1061"/>
      <c r="DY115" s="1061"/>
      <c r="DZ115" s="1062"/>
    </row>
    <row r="116" spans="1:130" s="248" customFormat="1" ht="26.25" customHeight="1" x14ac:dyDescent="0.15">
      <c r="A116" s="1054"/>
      <c r="B116" s="1055"/>
      <c r="C116" s="1063" t="s">
        <v>468</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t="s">
        <v>415</v>
      </c>
      <c r="AB116" s="1057"/>
      <c r="AC116" s="1057"/>
      <c r="AD116" s="1057"/>
      <c r="AE116" s="1058"/>
      <c r="AF116" s="1059">
        <v>3</v>
      </c>
      <c r="AG116" s="1057"/>
      <c r="AH116" s="1057"/>
      <c r="AI116" s="1057"/>
      <c r="AJ116" s="1058"/>
      <c r="AK116" s="1059" t="s">
        <v>415</v>
      </c>
      <c r="AL116" s="1057"/>
      <c r="AM116" s="1057"/>
      <c r="AN116" s="1057"/>
      <c r="AO116" s="1058"/>
      <c r="AP116" s="1060" t="s">
        <v>415</v>
      </c>
      <c r="AQ116" s="1061"/>
      <c r="AR116" s="1061"/>
      <c r="AS116" s="1061"/>
      <c r="AT116" s="1062"/>
      <c r="AU116" s="998"/>
      <c r="AV116" s="999"/>
      <c r="AW116" s="999"/>
      <c r="AX116" s="999"/>
      <c r="AY116" s="999"/>
      <c r="AZ116" s="1065" t="s">
        <v>469</v>
      </c>
      <c r="BA116" s="1066"/>
      <c r="BB116" s="1066"/>
      <c r="BC116" s="1066"/>
      <c r="BD116" s="1066"/>
      <c r="BE116" s="1066"/>
      <c r="BF116" s="1066"/>
      <c r="BG116" s="1066"/>
      <c r="BH116" s="1066"/>
      <c r="BI116" s="1066"/>
      <c r="BJ116" s="1066"/>
      <c r="BK116" s="1066"/>
      <c r="BL116" s="1066"/>
      <c r="BM116" s="1066"/>
      <c r="BN116" s="1066"/>
      <c r="BO116" s="1066"/>
      <c r="BP116" s="1067"/>
      <c r="BQ116" s="1017" t="s">
        <v>415</v>
      </c>
      <c r="BR116" s="1018"/>
      <c r="BS116" s="1018"/>
      <c r="BT116" s="1018"/>
      <c r="BU116" s="1018"/>
      <c r="BV116" s="1018" t="s">
        <v>415</v>
      </c>
      <c r="BW116" s="1018"/>
      <c r="BX116" s="1018"/>
      <c r="BY116" s="1018"/>
      <c r="BZ116" s="1018"/>
      <c r="CA116" s="1018" t="s">
        <v>415</v>
      </c>
      <c r="CB116" s="1018"/>
      <c r="CC116" s="1018"/>
      <c r="CD116" s="1018"/>
      <c r="CE116" s="1018"/>
      <c r="CF116" s="1012" t="s">
        <v>415</v>
      </c>
      <c r="CG116" s="1013"/>
      <c r="CH116" s="1013"/>
      <c r="CI116" s="1013"/>
      <c r="CJ116" s="1013"/>
      <c r="CK116" s="1043"/>
      <c r="CL116" s="1044"/>
      <c r="CM116" s="1014" t="s">
        <v>470</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t="s">
        <v>128</v>
      </c>
      <c r="DH116" s="1057"/>
      <c r="DI116" s="1057"/>
      <c r="DJ116" s="1057"/>
      <c r="DK116" s="1058"/>
      <c r="DL116" s="1059" t="s">
        <v>415</v>
      </c>
      <c r="DM116" s="1057"/>
      <c r="DN116" s="1057"/>
      <c r="DO116" s="1057"/>
      <c r="DP116" s="1058"/>
      <c r="DQ116" s="1059" t="s">
        <v>128</v>
      </c>
      <c r="DR116" s="1057"/>
      <c r="DS116" s="1057"/>
      <c r="DT116" s="1057"/>
      <c r="DU116" s="1058"/>
      <c r="DV116" s="1060" t="s">
        <v>415</v>
      </c>
      <c r="DW116" s="1061"/>
      <c r="DX116" s="1061"/>
      <c r="DY116" s="1061"/>
      <c r="DZ116" s="1062"/>
    </row>
    <row r="117" spans="1:130" s="248" customFormat="1" ht="26.25" customHeight="1" x14ac:dyDescent="0.15">
      <c r="A117" s="100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471</v>
      </c>
      <c r="Z117" s="984"/>
      <c r="AA117" s="1074">
        <v>1573925</v>
      </c>
      <c r="AB117" s="1075"/>
      <c r="AC117" s="1075"/>
      <c r="AD117" s="1075"/>
      <c r="AE117" s="1076"/>
      <c r="AF117" s="1077">
        <v>1617734</v>
      </c>
      <c r="AG117" s="1075"/>
      <c r="AH117" s="1075"/>
      <c r="AI117" s="1075"/>
      <c r="AJ117" s="1076"/>
      <c r="AK117" s="1077">
        <v>1575078</v>
      </c>
      <c r="AL117" s="1075"/>
      <c r="AM117" s="1075"/>
      <c r="AN117" s="1075"/>
      <c r="AO117" s="1076"/>
      <c r="AP117" s="1078"/>
      <c r="AQ117" s="1079"/>
      <c r="AR117" s="1079"/>
      <c r="AS117" s="1079"/>
      <c r="AT117" s="1080"/>
      <c r="AU117" s="998"/>
      <c r="AV117" s="999"/>
      <c r="AW117" s="999"/>
      <c r="AX117" s="999"/>
      <c r="AY117" s="999"/>
      <c r="AZ117" s="1065" t="s">
        <v>472</v>
      </c>
      <c r="BA117" s="1066"/>
      <c r="BB117" s="1066"/>
      <c r="BC117" s="1066"/>
      <c r="BD117" s="1066"/>
      <c r="BE117" s="1066"/>
      <c r="BF117" s="1066"/>
      <c r="BG117" s="1066"/>
      <c r="BH117" s="1066"/>
      <c r="BI117" s="1066"/>
      <c r="BJ117" s="1066"/>
      <c r="BK117" s="1066"/>
      <c r="BL117" s="1066"/>
      <c r="BM117" s="1066"/>
      <c r="BN117" s="1066"/>
      <c r="BO117" s="1066"/>
      <c r="BP117" s="1067"/>
      <c r="BQ117" s="1017" t="s">
        <v>396</v>
      </c>
      <c r="BR117" s="1018"/>
      <c r="BS117" s="1018"/>
      <c r="BT117" s="1018"/>
      <c r="BU117" s="1018"/>
      <c r="BV117" s="1018" t="s">
        <v>128</v>
      </c>
      <c r="BW117" s="1018"/>
      <c r="BX117" s="1018"/>
      <c r="BY117" s="1018"/>
      <c r="BZ117" s="1018"/>
      <c r="CA117" s="1018" t="s">
        <v>128</v>
      </c>
      <c r="CB117" s="1018"/>
      <c r="CC117" s="1018"/>
      <c r="CD117" s="1018"/>
      <c r="CE117" s="1018"/>
      <c r="CF117" s="1012" t="s">
        <v>128</v>
      </c>
      <c r="CG117" s="1013"/>
      <c r="CH117" s="1013"/>
      <c r="CI117" s="1013"/>
      <c r="CJ117" s="1013"/>
      <c r="CK117" s="1043"/>
      <c r="CL117" s="1044"/>
      <c r="CM117" s="1014" t="s">
        <v>473</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396</v>
      </c>
      <c r="DH117" s="1057"/>
      <c r="DI117" s="1057"/>
      <c r="DJ117" s="1057"/>
      <c r="DK117" s="1058"/>
      <c r="DL117" s="1059" t="s">
        <v>128</v>
      </c>
      <c r="DM117" s="1057"/>
      <c r="DN117" s="1057"/>
      <c r="DO117" s="1057"/>
      <c r="DP117" s="1058"/>
      <c r="DQ117" s="1059" t="s">
        <v>128</v>
      </c>
      <c r="DR117" s="1057"/>
      <c r="DS117" s="1057"/>
      <c r="DT117" s="1057"/>
      <c r="DU117" s="1058"/>
      <c r="DV117" s="1060" t="s">
        <v>128</v>
      </c>
      <c r="DW117" s="1061"/>
      <c r="DX117" s="1061"/>
      <c r="DY117" s="1061"/>
      <c r="DZ117" s="1062"/>
    </row>
    <row r="118" spans="1:130" s="248" customFormat="1" ht="26.25" customHeight="1" x14ac:dyDescent="0.15">
      <c r="A118" s="1002" t="s">
        <v>446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443</v>
      </c>
      <c r="AB118" s="983"/>
      <c r="AC118" s="983"/>
      <c r="AD118" s="983"/>
      <c r="AE118" s="984"/>
      <c r="AF118" s="982" t="s">
        <v>444</v>
      </c>
      <c r="AG118" s="983"/>
      <c r="AH118" s="983"/>
      <c r="AI118" s="983"/>
      <c r="AJ118" s="984"/>
      <c r="AK118" s="982" t="s">
        <v>311</v>
      </c>
      <c r="AL118" s="983"/>
      <c r="AM118" s="983"/>
      <c r="AN118" s="983"/>
      <c r="AO118" s="984"/>
      <c r="AP118" s="1069" t="s">
        <v>445</v>
      </c>
      <c r="AQ118" s="1070"/>
      <c r="AR118" s="1070"/>
      <c r="AS118" s="1070"/>
      <c r="AT118" s="1071"/>
      <c r="AU118" s="998"/>
      <c r="AV118" s="999"/>
      <c r="AW118" s="999"/>
      <c r="AX118" s="999"/>
      <c r="AY118" s="999"/>
      <c r="AZ118" s="1072" t="s">
        <v>474</v>
      </c>
      <c r="BA118" s="1063"/>
      <c r="BB118" s="1063"/>
      <c r="BC118" s="1063"/>
      <c r="BD118" s="1063"/>
      <c r="BE118" s="1063"/>
      <c r="BF118" s="1063"/>
      <c r="BG118" s="1063"/>
      <c r="BH118" s="1063"/>
      <c r="BI118" s="1063"/>
      <c r="BJ118" s="1063"/>
      <c r="BK118" s="1063"/>
      <c r="BL118" s="1063"/>
      <c r="BM118" s="1063"/>
      <c r="BN118" s="1063"/>
      <c r="BO118" s="1063"/>
      <c r="BP118" s="1064"/>
      <c r="BQ118" s="1095" t="s">
        <v>415</v>
      </c>
      <c r="BR118" s="1096"/>
      <c r="BS118" s="1096"/>
      <c r="BT118" s="1096"/>
      <c r="BU118" s="1096"/>
      <c r="BV118" s="1096" t="s">
        <v>415</v>
      </c>
      <c r="BW118" s="1096"/>
      <c r="BX118" s="1096"/>
      <c r="BY118" s="1096"/>
      <c r="BZ118" s="1096"/>
      <c r="CA118" s="1096" t="s">
        <v>415</v>
      </c>
      <c r="CB118" s="1096"/>
      <c r="CC118" s="1096"/>
      <c r="CD118" s="1096"/>
      <c r="CE118" s="1096"/>
      <c r="CF118" s="1012" t="s">
        <v>396</v>
      </c>
      <c r="CG118" s="1013"/>
      <c r="CH118" s="1013"/>
      <c r="CI118" s="1013"/>
      <c r="CJ118" s="1013"/>
      <c r="CK118" s="1043"/>
      <c r="CL118" s="1044"/>
      <c r="CM118" s="1014" t="s">
        <v>475</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415</v>
      </c>
      <c r="DH118" s="1057"/>
      <c r="DI118" s="1057"/>
      <c r="DJ118" s="1057"/>
      <c r="DK118" s="1058"/>
      <c r="DL118" s="1059" t="s">
        <v>396</v>
      </c>
      <c r="DM118" s="1057"/>
      <c r="DN118" s="1057"/>
      <c r="DO118" s="1057"/>
      <c r="DP118" s="1058"/>
      <c r="DQ118" s="1059" t="s">
        <v>396</v>
      </c>
      <c r="DR118" s="1057"/>
      <c r="DS118" s="1057"/>
      <c r="DT118" s="1057"/>
      <c r="DU118" s="1058"/>
      <c r="DV118" s="1060" t="s">
        <v>415</v>
      </c>
      <c r="DW118" s="1061"/>
      <c r="DX118" s="1061"/>
      <c r="DY118" s="1061"/>
      <c r="DZ118" s="1062"/>
    </row>
    <row r="119" spans="1:130" s="248" customFormat="1" ht="26.25" customHeight="1" x14ac:dyDescent="0.15">
      <c r="A119" s="1156" t="s">
        <v>449</v>
      </c>
      <c r="B119" s="1042"/>
      <c r="C119" s="1021" t="s">
        <v>450</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415</v>
      </c>
      <c r="AB119" s="990"/>
      <c r="AC119" s="990"/>
      <c r="AD119" s="990"/>
      <c r="AE119" s="991"/>
      <c r="AF119" s="992" t="s">
        <v>415</v>
      </c>
      <c r="AG119" s="990"/>
      <c r="AH119" s="990"/>
      <c r="AI119" s="990"/>
      <c r="AJ119" s="991"/>
      <c r="AK119" s="992" t="s">
        <v>415</v>
      </c>
      <c r="AL119" s="990"/>
      <c r="AM119" s="990"/>
      <c r="AN119" s="990"/>
      <c r="AO119" s="991"/>
      <c r="AP119" s="993" t="s">
        <v>415</v>
      </c>
      <c r="AQ119" s="994"/>
      <c r="AR119" s="994"/>
      <c r="AS119" s="994"/>
      <c r="AT119" s="995"/>
      <c r="AU119" s="1000"/>
      <c r="AV119" s="1001"/>
      <c r="AW119" s="1001"/>
      <c r="AX119" s="1001"/>
      <c r="AY119" s="1001"/>
      <c r="AZ119" s="279" t="s">
        <v>190</v>
      </c>
      <c r="BA119" s="279"/>
      <c r="BB119" s="279"/>
      <c r="BC119" s="279"/>
      <c r="BD119" s="279"/>
      <c r="BE119" s="279"/>
      <c r="BF119" s="279"/>
      <c r="BG119" s="279"/>
      <c r="BH119" s="279"/>
      <c r="BI119" s="279"/>
      <c r="BJ119" s="279"/>
      <c r="BK119" s="279"/>
      <c r="BL119" s="279"/>
      <c r="BM119" s="279"/>
      <c r="BN119" s="279"/>
      <c r="BO119" s="1073" t="s">
        <v>476</v>
      </c>
      <c r="BP119" s="1104"/>
      <c r="BQ119" s="1095">
        <v>19996238</v>
      </c>
      <c r="BR119" s="1096"/>
      <c r="BS119" s="1096"/>
      <c r="BT119" s="1096"/>
      <c r="BU119" s="1096"/>
      <c r="BV119" s="1096">
        <v>20640117</v>
      </c>
      <c r="BW119" s="1096"/>
      <c r="BX119" s="1096"/>
      <c r="BY119" s="1096"/>
      <c r="BZ119" s="1096"/>
      <c r="CA119" s="1096">
        <v>20709976</v>
      </c>
      <c r="CB119" s="1096"/>
      <c r="CC119" s="1096"/>
      <c r="CD119" s="1096"/>
      <c r="CE119" s="1096"/>
      <c r="CF119" s="1097"/>
      <c r="CG119" s="1098"/>
      <c r="CH119" s="1098"/>
      <c r="CI119" s="1098"/>
      <c r="CJ119" s="1099"/>
      <c r="CK119" s="1045"/>
      <c r="CL119" s="1046"/>
      <c r="CM119" s="1100" t="s">
        <v>477</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415</v>
      </c>
      <c r="DH119" s="1082"/>
      <c r="DI119" s="1082"/>
      <c r="DJ119" s="1082"/>
      <c r="DK119" s="1083"/>
      <c r="DL119" s="1081" t="s">
        <v>128</v>
      </c>
      <c r="DM119" s="1082"/>
      <c r="DN119" s="1082"/>
      <c r="DO119" s="1082"/>
      <c r="DP119" s="1083"/>
      <c r="DQ119" s="1081" t="s">
        <v>128</v>
      </c>
      <c r="DR119" s="1082"/>
      <c r="DS119" s="1082"/>
      <c r="DT119" s="1082"/>
      <c r="DU119" s="1083"/>
      <c r="DV119" s="1084" t="s">
        <v>415</v>
      </c>
      <c r="DW119" s="1085"/>
      <c r="DX119" s="1085"/>
      <c r="DY119" s="1085"/>
      <c r="DZ119" s="1086"/>
    </row>
    <row r="120" spans="1:130" s="248" customFormat="1" ht="26.25" customHeight="1" x14ac:dyDescent="0.15">
      <c r="A120" s="1157"/>
      <c r="B120" s="1044"/>
      <c r="C120" s="1014" t="s">
        <v>453</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415</v>
      </c>
      <c r="AB120" s="1057"/>
      <c r="AC120" s="1057"/>
      <c r="AD120" s="1057"/>
      <c r="AE120" s="1058"/>
      <c r="AF120" s="1059" t="s">
        <v>396</v>
      </c>
      <c r="AG120" s="1057"/>
      <c r="AH120" s="1057"/>
      <c r="AI120" s="1057"/>
      <c r="AJ120" s="1058"/>
      <c r="AK120" s="1059" t="s">
        <v>415</v>
      </c>
      <c r="AL120" s="1057"/>
      <c r="AM120" s="1057"/>
      <c r="AN120" s="1057"/>
      <c r="AO120" s="1058"/>
      <c r="AP120" s="1060" t="s">
        <v>415</v>
      </c>
      <c r="AQ120" s="1061"/>
      <c r="AR120" s="1061"/>
      <c r="AS120" s="1061"/>
      <c r="AT120" s="1062"/>
      <c r="AU120" s="1087" t="s">
        <v>478</v>
      </c>
      <c r="AV120" s="1088"/>
      <c r="AW120" s="1088"/>
      <c r="AX120" s="1088"/>
      <c r="AY120" s="1089"/>
      <c r="AZ120" s="1038" t="s">
        <v>479</v>
      </c>
      <c r="BA120" s="987"/>
      <c r="BB120" s="987"/>
      <c r="BC120" s="987"/>
      <c r="BD120" s="987"/>
      <c r="BE120" s="987"/>
      <c r="BF120" s="987"/>
      <c r="BG120" s="987"/>
      <c r="BH120" s="987"/>
      <c r="BI120" s="987"/>
      <c r="BJ120" s="987"/>
      <c r="BK120" s="987"/>
      <c r="BL120" s="987"/>
      <c r="BM120" s="987"/>
      <c r="BN120" s="987"/>
      <c r="BO120" s="987"/>
      <c r="BP120" s="988"/>
      <c r="BQ120" s="1024">
        <v>8644297</v>
      </c>
      <c r="BR120" s="1025"/>
      <c r="BS120" s="1025"/>
      <c r="BT120" s="1025"/>
      <c r="BU120" s="1025"/>
      <c r="BV120" s="1025">
        <v>8308503</v>
      </c>
      <c r="BW120" s="1025"/>
      <c r="BX120" s="1025"/>
      <c r="BY120" s="1025"/>
      <c r="BZ120" s="1025"/>
      <c r="CA120" s="1025">
        <v>8582376</v>
      </c>
      <c r="CB120" s="1025"/>
      <c r="CC120" s="1025"/>
      <c r="CD120" s="1025"/>
      <c r="CE120" s="1025"/>
      <c r="CF120" s="1039">
        <v>170.3</v>
      </c>
      <c r="CG120" s="1040"/>
      <c r="CH120" s="1040"/>
      <c r="CI120" s="1040"/>
      <c r="CJ120" s="1040"/>
      <c r="CK120" s="1105" t="s">
        <v>480</v>
      </c>
      <c r="CL120" s="1106"/>
      <c r="CM120" s="1106"/>
      <c r="CN120" s="1106"/>
      <c r="CO120" s="1107"/>
      <c r="CP120" s="1113" t="s">
        <v>481</v>
      </c>
      <c r="CQ120" s="1114"/>
      <c r="CR120" s="1114"/>
      <c r="CS120" s="1114"/>
      <c r="CT120" s="1114"/>
      <c r="CU120" s="1114"/>
      <c r="CV120" s="1114"/>
      <c r="CW120" s="1114"/>
      <c r="CX120" s="1114"/>
      <c r="CY120" s="1114"/>
      <c r="CZ120" s="1114"/>
      <c r="DA120" s="1114"/>
      <c r="DB120" s="1114"/>
      <c r="DC120" s="1114"/>
      <c r="DD120" s="1114"/>
      <c r="DE120" s="1114"/>
      <c r="DF120" s="1115"/>
      <c r="DG120" s="1024">
        <v>3020520</v>
      </c>
      <c r="DH120" s="1025"/>
      <c r="DI120" s="1025"/>
      <c r="DJ120" s="1025"/>
      <c r="DK120" s="1025"/>
      <c r="DL120" s="1025">
        <v>3071537</v>
      </c>
      <c r="DM120" s="1025"/>
      <c r="DN120" s="1025"/>
      <c r="DO120" s="1025"/>
      <c r="DP120" s="1025"/>
      <c r="DQ120" s="1025">
        <v>3069553</v>
      </c>
      <c r="DR120" s="1025"/>
      <c r="DS120" s="1025"/>
      <c r="DT120" s="1025"/>
      <c r="DU120" s="1025"/>
      <c r="DV120" s="1026">
        <v>60.9</v>
      </c>
      <c r="DW120" s="1026"/>
      <c r="DX120" s="1026"/>
      <c r="DY120" s="1026"/>
      <c r="DZ120" s="1027"/>
    </row>
    <row r="121" spans="1:130" s="248" customFormat="1" ht="26.25" customHeight="1" x14ac:dyDescent="0.15">
      <c r="A121" s="1157"/>
      <c r="B121" s="1044"/>
      <c r="C121" s="1065" t="s">
        <v>482</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396</v>
      </c>
      <c r="AB121" s="1057"/>
      <c r="AC121" s="1057"/>
      <c r="AD121" s="1057"/>
      <c r="AE121" s="1058"/>
      <c r="AF121" s="1059" t="s">
        <v>415</v>
      </c>
      <c r="AG121" s="1057"/>
      <c r="AH121" s="1057"/>
      <c r="AI121" s="1057"/>
      <c r="AJ121" s="1058"/>
      <c r="AK121" s="1059" t="s">
        <v>396</v>
      </c>
      <c r="AL121" s="1057"/>
      <c r="AM121" s="1057"/>
      <c r="AN121" s="1057"/>
      <c r="AO121" s="1058"/>
      <c r="AP121" s="1060" t="s">
        <v>415</v>
      </c>
      <c r="AQ121" s="1061"/>
      <c r="AR121" s="1061"/>
      <c r="AS121" s="1061"/>
      <c r="AT121" s="1062"/>
      <c r="AU121" s="1090"/>
      <c r="AV121" s="1091"/>
      <c r="AW121" s="1091"/>
      <c r="AX121" s="1091"/>
      <c r="AY121" s="1092"/>
      <c r="AZ121" s="1047" t="s">
        <v>483</v>
      </c>
      <c r="BA121" s="1048"/>
      <c r="BB121" s="1048"/>
      <c r="BC121" s="1048"/>
      <c r="BD121" s="1048"/>
      <c r="BE121" s="1048"/>
      <c r="BF121" s="1048"/>
      <c r="BG121" s="1048"/>
      <c r="BH121" s="1048"/>
      <c r="BI121" s="1048"/>
      <c r="BJ121" s="1048"/>
      <c r="BK121" s="1048"/>
      <c r="BL121" s="1048"/>
      <c r="BM121" s="1048"/>
      <c r="BN121" s="1048"/>
      <c r="BO121" s="1048"/>
      <c r="BP121" s="1049"/>
      <c r="BQ121" s="1017">
        <v>488168</v>
      </c>
      <c r="BR121" s="1018"/>
      <c r="BS121" s="1018"/>
      <c r="BT121" s="1018"/>
      <c r="BU121" s="1018"/>
      <c r="BV121" s="1018">
        <v>460596</v>
      </c>
      <c r="BW121" s="1018"/>
      <c r="BX121" s="1018"/>
      <c r="BY121" s="1018"/>
      <c r="BZ121" s="1018"/>
      <c r="CA121" s="1018">
        <v>360715</v>
      </c>
      <c r="CB121" s="1018"/>
      <c r="CC121" s="1018"/>
      <c r="CD121" s="1018"/>
      <c r="CE121" s="1018"/>
      <c r="CF121" s="1012">
        <v>7.2</v>
      </c>
      <c r="CG121" s="1013"/>
      <c r="CH121" s="1013"/>
      <c r="CI121" s="1013"/>
      <c r="CJ121" s="1013"/>
      <c r="CK121" s="1108"/>
      <c r="CL121" s="1109"/>
      <c r="CM121" s="1109"/>
      <c r="CN121" s="1109"/>
      <c r="CO121" s="1110"/>
      <c r="CP121" s="1118" t="s">
        <v>484</v>
      </c>
      <c r="CQ121" s="1119"/>
      <c r="CR121" s="1119"/>
      <c r="CS121" s="1119"/>
      <c r="CT121" s="1119"/>
      <c r="CU121" s="1119"/>
      <c r="CV121" s="1119"/>
      <c r="CW121" s="1119"/>
      <c r="CX121" s="1119"/>
      <c r="CY121" s="1119"/>
      <c r="CZ121" s="1119"/>
      <c r="DA121" s="1119"/>
      <c r="DB121" s="1119"/>
      <c r="DC121" s="1119"/>
      <c r="DD121" s="1119"/>
      <c r="DE121" s="1119"/>
      <c r="DF121" s="1120"/>
      <c r="DG121" s="1017">
        <v>397283</v>
      </c>
      <c r="DH121" s="1018"/>
      <c r="DI121" s="1018"/>
      <c r="DJ121" s="1018"/>
      <c r="DK121" s="1018"/>
      <c r="DL121" s="1018">
        <v>405436</v>
      </c>
      <c r="DM121" s="1018"/>
      <c r="DN121" s="1018"/>
      <c r="DO121" s="1018"/>
      <c r="DP121" s="1018"/>
      <c r="DQ121" s="1018">
        <v>431678</v>
      </c>
      <c r="DR121" s="1018"/>
      <c r="DS121" s="1018"/>
      <c r="DT121" s="1018"/>
      <c r="DU121" s="1018"/>
      <c r="DV121" s="1019">
        <v>8.6</v>
      </c>
      <c r="DW121" s="1019"/>
      <c r="DX121" s="1019"/>
      <c r="DY121" s="1019"/>
      <c r="DZ121" s="1020"/>
    </row>
    <row r="122" spans="1:130" s="248" customFormat="1" ht="26.25" customHeight="1" x14ac:dyDescent="0.15">
      <c r="A122" s="1157"/>
      <c r="B122" s="1044"/>
      <c r="C122" s="1014" t="s">
        <v>464</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415</v>
      </c>
      <c r="AB122" s="1057"/>
      <c r="AC122" s="1057"/>
      <c r="AD122" s="1057"/>
      <c r="AE122" s="1058"/>
      <c r="AF122" s="1059" t="s">
        <v>415</v>
      </c>
      <c r="AG122" s="1057"/>
      <c r="AH122" s="1057"/>
      <c r="AI122" s="1057"/>
      <c r="AJ122" s="1058"/>
      <c r="AK122" s="1059" t="s">
        <v>415</v>
      </c>
      <c r="AL122" s="1057"/>
      <c r="AM122" s="1057"/>
      <c r="AN122" s="1057"/>
      <c r="AO122" s="1058"/>
      <c r="AP122" s="1060" t="s">
        <v>415</v>
      </c>
      <c r="AQ122" s="1061"/>
      <c r="AR122" s="1061"/>
      <c r="AS122" s="1061"/>
      <c r="AT122" s="1062"/>
      <c r="AU122" s="1090"/>
      <c r="AV122" s="1091"/>
      <c r="AW122" s="1091"/>
      <c r="AX122" s="1091"/>
      <c r="AY122" s="1092"/>
      <c r="AZ122" s="1072" t="s">
        <v>485</v>
      </c>
      <c r="BA122" s="1063"/>
      <c r="BB122" s="1063"/>
      <c r="BC122" s="1063"/>
      <c r="BD122" s="1063"/>
      <c r="BE122" s="1063"/>
      <c r="BF122" s="1063"/>
      <c r="BG122" s="1063"/>
      <c r="BH122" s="1063"/>
      <c r="BI122" s="1063"/>
      <c r="BJ122" s="1063"/>
      <c r="BK122" s="1063"/>
      <c r="BL122" s="1063"/>
      <c r="BM122" s="1063"/>
      <c r="BN122" s="1063"/>
      <c r="BO122" s="1063"/>
      <c r="BP122" s="1064"/>
      <c r="BQ122" s="1095">
        <v>11384970</v>
      </c>
      <c r="BR122" s="1096"/>
      <c r="BS122" s="1096"/>
      <c r="BT122" s="1096"/>
      <c r="BU122" s="1096"/>
      <c r="BV122" s="1096">
        <v>11911895</v>
      </c>
      <c r="BW122" s="1096"/>
      <c r="BX122" s="1096"/>
      <c r="BY122" s="1096"/>
      <c r="BZ122" s="1096"/>
      <c r="CA122" s="1096">
        <v>12036304</v>
      </c>
      <c r="CB122" s="1096"/>
      <c r="CC122" s="1096"/>
      <c r="CD122" s="1096"/>
      <c r="CE122" s="1096"/>
      <c r="CF122" s="1116">
        <v>238.8</v>
      </c>
      <c r="CG122" s="1117"/>
      <c r="CH122" s="1117"/>
      <c r="CI122" s="1117"/>
      <c r="CJ122" s="1117"/>
      <c r="CK122" s="1108"/>
      <c r="CL122" s="1109"/>
      <c r="CM122" s="1109"/>
      <c r="CN122" s="1109"/>
      <c r="CO122" s="1110"/>
      <c r="CP122" s="1118" t="s">
        <v>486</v>
      </c>
      <c r="CQ122" s="1119"/>
      <c r="CR122" s="1119"/>
      <c r="CS122" s="1119"/>
      <c r="CT122" s="1119"/>
      <c r="CU122" s="1119"/>
      <c r="CV122" s="1119"/>
      <c r="CW122" s="1119"/>
      <c r="CX122" s="1119"/>
      <c r="CY122" s="1119"/>
      <c r="CZ122" s="1119"/>
      <c r="DA122" s="1119"/>
      <c r="DB122" s="1119"/>
      <c r="DC122" s="1119"/>
      <c r="DD122" s="1119"/>
      <c r="DE122" s="1119"/>
      <c r="DF122" s="1120"/>
      <c r="DG122" s="1017">
        <v>167088</v>
      </c>
      <c r="DH122" s="1018"/>
      <c r="DI122" s="1018"/>
      <c r="DJ122" s="1018"/>
      <c r="DK122" s="1018"/>
      <c r="DL122" s="1018">
        <v>165240</v>
      </c>
      <c r="DM122" s="1018"/>
      <c r="DN122" s="1018"/>
      <c r="DO122" s="1018"/>
      <c r="DP122" s="1018"/>
      <c r="DQ122" s="1018">
        <v>142327</v>
      </c>
      <c r="DR122" s="1018"/>
      <c r="DS122" s="1018"/>
      <c r="DT122" s="1018"/>
      <c r="DU122" s="1018"/>
      <c r="DV122" s="1019">
        <v>2.8</v>
      </c>
      <c r="DW122" s="1019"/>
      <c r="DX122" s="1019"/>
      <c r="DY122" s="1019"/>
      <c r="DZ122" s="1020"/>
    </row>
    <row r="123" spans="1:130" s="248" customFormat="1" ht="26.25" customHeight="1" x14ac:dyDescent="0.15">
      <c r="A123" s="1157"/>
      <c r="B123" s="1044"/>
      <c r="C123" s="1014" t="s">
        <v>470</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t="s">
        <v>396</v>
      </c>
      <c r="AB123" s="1057"/>
      <c r="AC123" s="1057"/>
      <c r="AD123" s="1057"/>
      <c r="AE123" s="1058"/>
      <c r="AF123" s="1059" t="s">
        <v>396</v>
      </c>
      <c r="AG123" s="1057"/>
      <c r="AH123" s="1057"/>
      <c r="AI123" s="1057"/>
      <c r="AJ123" s="1058"/>
      <c r="AK123" s="1059" t="s">
        <v>415</v>
      </c>
      <c r="AL123" s="1057"/>
      <c r="AM123" s="1057"/>
      <c r="AN123" s="1057"/>
      <c r="AO123" s="1058"/>
      <c r="AP123" s="1060" t="s">
        <v>415</v>
      </c>
      <c r="AQ123" s="1061"/>
      <c r="AR123" s="1061"/>
      <c r="AS123" s="1061"/>
      <c r="AT123" s="1062"/>
      <c r="AU123" s="1093"/>
      <c r="AV123" s="1094"/>
      <c r="AW123" s="1094"/>
      <c r="AX123" s="1094"/>
      <c r="AY123" s="1094"/>
      <c r="AZ123" s="279" t="s">
        <v>190</v>
      </c>
      <c r="BA123" s="279"/>
      <c r="BB123" s="279"/>
      <c r="BC123" s="279"/>
      <c r="BD123" s="279"/>
      <c r="BE123" s="279"/>
      <c r="BF123" s="279"/>
      <c r="BG123" s="279"/>
      <c r="BH123" s="279"/>
      <c r="BI123" s="279"/>
      <c r="BJ123" s="279"/>
      <c r="BK123" s="279"/>
      <c r="BL123" s="279"/>
      <c r="BM123" s="279"/>
      <c r="BN123" s="279"/>
      <c r="BO123" s="1073" t="s">
        <v>487</v>
      </c>
      <c r="BP123" s="1104"/>
      <c r="BQ123" s="1163">
        <v>20517435</v>
      </c>
      <c r="BR123" s="1164"/>
      <c r="BS123" s="1164"/>
      <c r="BT123" s="1164"/>
      <c r="BU123" s="1164"/>
      <c r="BV123" s="1164">
        <v>20680994</v>
      </c>
      <c r="BW123" s="1164"/>
      <c r="BX123" s="1164"/>
      <c r="BY123" s="1164"/>
      <c r="BZ123" s="1164"/>
      <c r="CA123" s="1164">
        <v>20979395</v>
      </c>
      <c r="CB123" s="1164"/>
      <c r="CC123" s="1164"/>
      <c r="CD123" s="1164"/>
      <c r="CE123" s="1164"/>
      <c r="CF123" s="1097"/>
      <c r="CG123" s="1098"/>
      <c r="CH123" s="1098"/>
      <c r="CI123" s="1098"/>
      <c r="CJ123" s="1099"/>
      <c r="CK123" s="1108"/>
      <c r="CL123" s="1109"/>
      <c r="CM123" s="1109"/>
      <c r="CN123" s="1109"/>
      <c r="CO123" s="1110"/>
      <c r="CP123" s="1118" t="s">
        <v>488</v>
      </c>
      <c r="CQ123" s="1119"/>
      <c r="CR123" s="1119"/>
      <c r="CS123" s="1119"/>
      <c r="CT123" s="1119"/>
      <c r="CU123" s="1119"/>
      <c r="CV123" s="1119"/>
      <c r="CW123" s="1119"/>
      <c r="CX123" s="1119"/>
      <c r="CY123" s="1119"/>
      <c r="CZ123" s="1119"/>
      <c r="DA123" s="1119"/>
      <c r="DB123" s="1119"/>
      <c r="DC123" s="1119"/>
      <c r="DD123" s="1119"/>
      <c r="DE123" s="1119"/>
      <c r="DF123" s="1120"/>
      <c r="DG123" s="1056">
        <v>16736</v>
      </c>
      <c r="DH123" s="1057"/>
      <c r="DI123" s="1057"/>
      <c r="DJ123" s="1057"/>
      <c r="DK123" s="1058"/>
      <c r="DL123" s="1059">
        <v>14666</v>
      </c>
      <c r="DM123" s="1057"/>
      <c r="DN123" s="1057"/>
      <c r="DO123" s="1057"/>
      <c r="DP123" s="1058"/>
      <c r="DQ123" s="1059">
        <v>12590</v>
      </c>
      <c r="DR123" s="1057"/>
      <c r="DS123" s="1057"/>
      <c r="DT123" s="1057"/>
      <c r="DU123" s="1058"/>
      <c r="DV123" s="1060">
        <v>0.2</v>
      </c>
      <c r="DW123" s="1061"/>
      <c r="DX123" s="1061"/>
      <c r="DY123" s="1061"/>
      <c r="DZ123" s="1062"/>
    </row>
    <row r="124" spans="1:130" s="248" customFormat="1" ht="26.25" customHeight="1" thickBot="1" x14ac:dyDescent="0.2">
      <c r="A124" s="1157"/>
      <c r="B124" s="1044"/>
      <c r="C124" s="1014" t="s">
        <v>473</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415</v>
      </c>
      <c r="AB124" s="1057"/>
      <c r="AC124" s="1057"/>
      <c r="AD124" s="1057"/>
      <c r="AE124" s="1058"/>
      <c r="AF124" s="1059" t="s">
        <v>415</v>
      </c>
      <c r="AG124" s="1057"/>
      <c r="AH124" s="1057"/>
      <c r="AI124" s="1057"/>
      <c r="AJ124" s="1058"/>
      <c r="AK124" s="1059" t="s">
        <v>415</v>
      </c>
      <c r="AL124" s="1057"/>
      <c r="AM124" s="1057"/>
      <c r="AN124" s="1057"/>
      <c r="AO124" s="1058"/>
      <c r="AP124" s="1060" t="s">
        <v>128</v>
      </c>
      <c r="AQ124" s="1061"/>
      <c r="AR124" s="1061"/>
      <c r="AS124" s="1061"/>
      <c r="AT124" s="1062"/>
      <c r="AU124" s="1159" t="s">
        <v>489</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t="s">
        <v>415</v>
      </c>
      <c r="BR124" s="1126"/>
      <c r="BS124" s="1126"/>
      <c r="BT124" s="1126"/>
      <c r="BU124" s="1126"/>
      <c r="BV124" s="1126" t="s">
        <v>415</v>
      </c>
      <c r="BW124" s="1126"/>
      <c r="BX124" s="1126"/>
      <c r="BY124" s="1126"/>
      <c r="BZ124" s="1126"/>
      <c r="CA124" s="1126" t="s">
        <v>415</v>
      </c>
      <c r="CB124" s="1126"/>
      <c r="CC124" s="1126"/>
      <c r="CD124" s="1126"/>
      <c r="CE124" s="1126"/>
      <c r="CF124" s="1127"/>
      <c r="CG124" s="1128"/>
      <c r="CH124" s="1128"/>
      <c r="CI124" s="1128"/>
      <c r="CJ124" s="1129"/>
      <c r="CK124" s="1111"/>
      <c r="CL124" s="1111"/>
      <c r="CM124" s="1111"/>
      <c r="CN124" s="1111"/>
      <c r="CO124" s="1112"/>
      <c r="CP124" s="1118" t="s">
        <v>490</v>
      </c>
      <c r="CQ124" s="1119"/>
      <c r="CR124" s="1119"/>
      <c r="CS124" s="1119"/>
      <c r="CT124" s="1119"/>
      <c r="CU124" s="1119"/>
      <c r="CV124" s="1119"/>
      <c r="CW124" s="1119"/>
      <c r="CX124" s="1119"/>
      <c r="CY124" s="1119"/>
      <c r="CZ124" s="1119"/>
      <c r="DA124" s="1119"/>
      <c r="DB124" s="1119"/>
      <c r="DC124" s="1119"/>
      <c r="DD124" s="1119"/>
      <c r="DE124" s="1119"/>
      <c r="DF124" s="1120"/>
      <c r="DG124" s="1103">
        <v>482131</v>
      </c>
      <c r="DH124" s="1082"/>
      <c r="DI124" s="1082"/>
      <c r="DJ124" s="1082"/>
      <c r="DK124" s="1083"/>
      <c r="DL124" s="1081">
        <v>516802</v>
      </c>
      <c r="DM124" s="1082"/>
      <c r="DN124" s="1082"/>
      <c r="DO124" s="1082"/>
      <c r="DP124" s="1083"/>
      <c r="DQ124" s="1081" t="s">
        <v>415</v>
      </c>
      <c r="DR124" s="1082"/>
      <c r="DS124" s="1082"/>
      <c r="DT124" s="1082"/>
      <c r="DU124" s="1083"/>
      <c r="DV124" s="1084" t="s">
        <v>415</v>
      </c>
      <c r="DW124" s="1085"/>
      <c r="DX124" s="1085"/>
      <c r="DY124" s="1085"/>
      <c r="DZ124" s="1086"/>
    </row>
    <row r="125" spans="1:130" s="248" customFormat="1" ht="26.25" customHeight="1" x14ac:dyDescent="0.15">
      <c r="A125" s="1157"/>
      <c r="B125" s="1044"/>
      <c r="C125" s="1014" t="s">
        <v>475</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491</v>
      </c>
      <c r="AB125" s="1057"/>
      <c r="AC125" s="1057"/>
      <c r="AD125" s="1057"/>
      <c r="AE125" s="1058"/>
      <c r="AF125" s="1059" t="s">
        <v>415</v>
      </c>
      <c r="AG125" s="1057"/>
      <c r="AH125" s="1057"/>
      <c r="AI125" s="1057"/>
      <c r="AJ125" s="1058"/>
      <c r="AK125" s="1059" t="s">
        <v>415</v>
      </c>
      <c r="AL125" s="1057"/>
      <c r="AM125" s="1057"/>
      <c r="AN125" s="1057"/>
      <c r="AO125" s="1058"/>
      <c r="AP125" s="1060" t="s">
        <v>415</v>
      </c>
      <c r="AQ125" s="1061"/>
      <c r="AR125" s="1061"/>
      <c r="AS125" s="1061"/>
      <c r="AT125" s="106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1" t="s">
        <v>492</v>
      </c>
      <c r="CL125" s="1106"/>
      <c r="CM125" s="1106"/>
      <c r="CN125" s="1106"/>
      <c r="CO125" s="1107"/>
      <c r="CP125" s="1038" t="s">
        <v>493</v>
      </c>
      <c r="CQ125" s="987"/>
      <c r="CR125" s="987"/>
      <c r="CS125" s="987"/>
      <c r="CT125" s="987"/>
      <c r="CU125" s="987"/>
      <c r="CV125" s="987"/>
      <c r="CW125" s="987"/>
      <c r="CX125" s="987"/>
      <c r="CY125" s="987"/>
      <c r="CZ125" s="987"/>
      <c r="DA125" s="987"/>
      <c r="DB125" s="987"/>
      <c r="DC125" s="987"/>
      <c r="DD125" s="987"/>
      <c r="DE125" s="987"/>
      <c r="DF125" s="988"/>
      <c r="DG125" s="1024" t="s">
        <v>415</v>
      </c>
      <c r="DH125" s="1025"/>
      <c r="DI125" s="1025"/>
      <c r="DJ125" s="1025"/>
      <c r="DK125" s="1025"/>
      <c r="DL125" s="1025" t="s">
        <v>415</v>
      </c>
      <c r="DM125" s="1025"/>
      <c r="DN125" s="1025"/>
      <c r="DO125" s="1025"/>
      <c r="DP125" s="1025"/>
      <c r="DQ125" s="1025" t="s">
        <v>415</v>
      </c>
      <c r="DR125" s="1025"/>
      <c r="DS125" s="1025"/>
      <c r="DT125" s="1025"/>
      <c r="DU125" s="1025"/>
      <c r="DV125" s="1026" t="s">
        <v>415</v>
      </c>
      <c r="DW125" s="1026"/>
      <c r="DX125" s="1026"/>
      <c r="DY125" s="1026"/>
      <c r="DZ125" s="1027"/>
    </row>
    <row r="126" spans="1:130" s="248" customFormat="1" ht="26.25" customHeight="1" thickBot="1" x14ac:dyDescent="0.2">
      <c r="A126" s="1157"/>
      <c r="B126" s="1044"/>
      <c r="C126" s="1014" t="s">
        <v>477</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415</v>
      </c>
      <c r="AB126" s="1057"/>
      <c r="AC126" s="1057"/>
      <c r="AD126" s="1057"/>
      <c r="AE126" s="1058"/>
      <c r="AF126" s="1059" t="s">
        <v>491</v>
      </c>
      <c r="AG126" s="1057"/>
      <c r="AH126" s="1057"/>
      <c r="AI126" s="1057"/>
      <c r="AJ126" s="1058"/>
      <c r="AK126" s="1059" t="s">
        <v>396</v>
      </c>
      <c r="AL126" s="1057"/>
      <c r="AM126" s="1057"/>
      <c r="AN126" s="1057"/>
      <c r="AO126" s="1058"/>
      <c r="AP126" s="1060" t="s">
        <v>415</v>
      </c>
      <c r="AQ126" s="1061"/>
      <c r="AR126" s="1061"/>
      <c r="AS126" s="1061"/>
      <c r="AT126" s="106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2"/>
      <c r="CL126" s="1109"/>
      <c r="CM126" s="1109"/>
      <c r="CN126" s="1109"/>
      <c r="CO126" s="1110"/>
      <c r="CP126" s="1047" t="s">
        <v>494</v>
      </c>
      <c r="CQ126" s="1048"/>
      <c r="CR126" s="1048"/>
      <c r="CS126" s="1048"/>
      <c r="CT126" s="1048"/>
      <c r="CU126" s="1048"/>
      <c r="CV126" s="1048"/>
      <c r="CW126" s="1048"/>
      <c r="CX126" s="1048"/>
      <c r="CY126" s="1048"/>
      <c r="CZ126" s="1048"/>
      <c r="DA126" s="1048"/>
      <c r="DB126" s="1048"/>
      <c r="DC126" s="1048"/>
      <c r="DD126" s="1048"/>
      <c r="DE126" s="1048"/>
      <c r="DF126" s="1049"/>
      <c r="DG126" s="1017" t="s">
        <v>415</v>
      </c>
      <c r="DH126" s="1018"/>
      <c r="DI126" s="1018"/>
      <c r="DJ126" s="1018"/>
      <c r="DK126" s="1018"/>
      <c r="DL126" s="1018" t="s">
        <v>415</v>
      </c>
      <c r="DM126" s="1018"/>
      <c r="DN126" s="1018"/>
      <c r="DO126" s="1018"/>
      <c r="DP126" s="1018"/>
      <c r="DQ126" s="1018" t="s">
        <v>415</v>
      </c>
      <c r="DR126" s="1018"/>
      <c r="DS126" s="1018"/>
      <c r="DT126" s="1018"/>
      <c r="DU126" s="1018"/>
      <c r="DV126" s="1019" t="s">
        <v>491</v>
      </c>
      <c r="DW126" s="1019"/>
      <c r="DX126" s="1019"/>
      <c r="DY126" s="1019"/>
      <c r="DZ126" s="1020"/>
    </row>
    <row r="127" spans="1:130" s="248" customFormat="1" ht="26.25" customHeight="1" x14ac:dyDescent="0.15">
      <c r="A127" s="1158"/>
      <c r="B127" s="1046"/>
      <c r="C127" s="1100" t="s">
        <v>495</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t="s">
        <v>415</v>
      </c>
      <c r="AB127" s="1057"/>
      <c r="AC127" s="1057"/>
      <c r="AD127" s="1057"/>
      <c r="AE127" s="1058"/>
      <c r="AF127" s="1059" t="s">
        <v>415</v>
      </c>
      <c r="AG127" s="1057"/>
      <c r="AH127" s="1057"/>
      <c r="AI127" s="1057"/>
      <c r="AJ127" s="1058"/>
      <c r="AK127" s="1059" t="s">
        <v>491</v>
      </c>
      <c r="AL127" s="1057"/>
      <c r="AM127" s="1057"/>
      <c r="AN127" s="1057"/>
      <c r="AO127" s="1058"/>
      <c r="AP127" s="1060" t="s">
        <v>415</v>
      </c>
      <c r="AQ127" s="1061"/>
      <c r="AR127" s="1061"/>
      <c r="AS127" s="1061"/>
      <c r="AT127" s="1062"/>
      <c r="AU127" s="284"/>
      <c r="AV127" s="284"/>
      <c r="AW127" s="284"/>
      <c r="AX127" s="1130" t="s">
        <v>496</v>
      </c>
      <c r="AY127" s="1131"/>
      <c r="AZ127" s="1131"/>
      <c r="BA127" s="1131"/>
      <c r="BB127" s="1131"/>
      <c r="BC127" s="1131"/>
      <c r="BD127" s="1131"/>
      <c r="BE127" s="1132"/>
      <c r="BF127" s="1133" t="s">
        <v>497</v>
      </c>
      <c r="BG127" s="1131"/>
      <c r="BH127" s="1131"/>
      <c r="BI127" s="1131"/>
      <c r="BJ127" s="1131"/>
      <c r="BK127" s="1131"/>
      <c r="BL127" s="1132"/>
      <c r="BM127" s="1133" t="s">
        <v>498</v>
      </c>
      <c r="BN127" s="1131"/>
      <c r="BO127" s="1131"/>
      <c r="BP127" s="1131"/>
      <c r="BQ127" s="1131"/>
      <c r="BR127" s="1131"/>
      <c r="BS127" s="1132"/>
      <c r="BT127" s="1133" t="s">
        <v>499</v>
      </c>
      <c r="BU127" s="1131"/>
      <c r="BV127" s="1131"/>
      <c r="BW127" s="1131"/>
      <c r="BX127" s="1131"/>
      <c r="BY127" s="1131"/>
      <c r="BZ127" s="1155"/>
      <c r="CA127" s="284"/>
      <c r="CB127" s="284"/>
      <c r="CC127" s="284"/>
      <c r="CD127" s="285"/>
      <c r="CE127" s="285"/>
      <c r="CF127" s="285"/>
      <c r="CG127" s="282"/>
      <c r="CH127" s="282"/>
      <c r="CI127" s="282"/>
      <c r="CJ127" s="283"/>
      <c r="CK127" s="1122"/>
      <c r="CL127" s="1109"/>
      <c r="CM127" s="1109"/>
      <c r="CN127" s="1109"/>
      <c r="CO127" s="1110"/>
      <c r="CP127" s="1047" t="s">
        <v>500</v>
      </c>
      <c r="CQ127" s="1048"/>
      <c r="CR127" s="1048"/>
      <c r="CS127" s="1048"/>
      <c r="CT127" s="1048"/>
      <c r="CU127" s="1048"/>
      <c r="CV127" s="1048"/>
      <c r="CW127" s="1048"/>
      <c r="CX127" s="1048"/>
      <c r="CY127" s="1048"/>
      <c r="CZ127" s="1048"/>
      <c r="DA127" s="1048"/>
      <c r="DB127" s="1048"/>
      <c r="DC127" s="1048"/>
      <c r="DD127" s="1048"/>
      <c r="DE127" s="1048"/>
      <c r="DF127" s="1049"/>
      <c r="DG127" s="1017" t="s">
        <v>415</v>
      </c>
      <c r="DH127" s="1018"/>
      <c r="DI127" s="1018"/>
      <c r="DJ127" s="1018"/>
      <c r="DK127" s="1018"/>
      <c r="DL127" s="1018" t="s">
        <v>415</v>
      </c>
      <c r="DM127" s="1018"/>
      <c r="DN127" s="1018"/>
      <c r="DO127" s="1018"/>
      <c r="DP127" s="1018"/>
      <c r="DQ127" s="1018" t="s">
        <v>415</v>
      </c>
      <c r="DR127" s="1018"/>
      <c r="DS127" s="1018"/>
      <c r="DT127" s="1018"/>
      <c r="DU127" s="1018"/>
      <c r="DV127" s="1019" t="s">
        <v>415</v>
      </c>
      <c r="DW127" s="1019"/>
      <c r="DX127" s="1019"/>
      <c r="DY127" s="1019"/>
      <c r="DZ127" s="1020"/>
    </row>
    <row r="128" spans="1:130" s="248" customFormat="1" ht="26.25" customHeight="1" thickBot="1" x14ac:dyDescent="0.2">
      <c r="A128" s="1141" t="s">
        <v>501</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502</v>
      </c>
      <c r="X128" s="1143"/>
      <c r="Y128" s="1143"/>
      <c r="Z128" s="1144"/>
      <c r="AA128" s="1145">
        <v>49362</v>
      </c>
      <c r="AB128" s="1146"/>
      <c r="AC128" s="1146"/>
      <c r="AD128" s="1146"/>
      <c r="AE128" s="1147"/>
      <c r="AF128" s="1148">
        <v>56850</v>
      </c>
      <c r="AG128" s="1146"/>
      <c r="AH128" s="1146"/>
      <c r="AI128" s="1146"/>
      <c r="AJ128" s="1147"/>
      <c r="AK128" s="1148">
        <v>47310</v>
      </c>
      <c r="AL128" s="1146"/>
      <c r="AM128" s="1146"/>
      <c r="AN128" s="1146"/>
      <c r="AO128" s="1147"/>
      <c r="AP128" s="1149"/>
      <c r="AQ128" s="1150"/>
      <c r="AR128" s="1150"/>
      <c r="AS128" s="1150"/>
      <c r="AT128" s="1151"/>
      <c r="AU128" s="284"/>
      <c r="AV128" s="284"/>
      <c r="AW128" s="284"/>
      <c r="AX128" s="986" t="s">
        <v>503</v>
      </c>
      <c r="AY128" s="987"/>
      <c r="AZ128" s="987"/>
      <c r="BA128" s="987"/>
      <c r="BB128" s="987"/>
      <c r="BC128" s="987"/>
      <c r="BD128" s="987"/>
      <c r="BE128" s="988"/>
      <c r="BF128" s="1152" t="s">
        <v>415</v>
      </c>
      <c r="BG128" s="1153"/>
      <c r="BH128" s="1153"/>
      <c r="BI128" s="1153"/>
      <c r="BJ128" s="1153"/>
      <c r="BK128" s="1153"/>
      <c r="BL128" s="1154"/>
      <c r="BM128" s="1152">
        <v>14.45</v>
      </c>
      <c r="BN128" s="1153"/>
      <c r="BO128" s="1153"/>
      <c r="BP128" s="1153"/>
      <c r="BQ128" s="1153"/>
      <c r="BR128" s="1153"/>
      <c r="BS128" s="1154"/>
      <c r="BT128" s="1152">
        <v>20</v>
      </c>
      <c r="BU128" s="1153"/>
      <c r="BV128" s="1153"/>
      <c r="BW128" s="1153"/>
      <c r="BX128" s="1153"/>
      <c r="BY128" s="1153"/>
      <c r="BZ128" s="1177"/>
      <c r="CA128" s="285"/>
      <c r="CB128" s="285"/>
      <c r="CC128" s="285"/>
      <c r="CD128" s="285"/>
      <c r="CE128" s="285"/>
      <c r="CF128" s="285"/>
      <c r="CG128" s="282"/>
      <c r="CH128" s="282"/>
      <c r="CI128" s="282"/>
      <c r="CJ128" s="283"/>
      <c r="CK128" s="1123"/>
      <c r="CL128" s="1124"/>
      <c r="CM128" s="1124"/>
      <c r="CN128" s="1124"/>
      <c r="CO128" s="1125"/>
      <c r="CP128" s="1134" t="s">
        <v>504</v>
      </c>
      <c r="CQ128" s="1135"/>
      <c r="CR128" s="1135"/>
      <c r="CS128" s="1135"/>
      <c r="CT128" s="1135"/>
      <c r="CU128" s="1135"/>
      <c r="CV128" s="1135"/>
      <c r="CW128" s="1135"/>
      <c r="CX128" s="1135"/>
      <c r="CY128" s="1135"/>
      <c r="CZ128" s="1135"/>
      <c r="DA128" s="1135"/>
      <c r="DB128" s="1135"/>
      <c r="DC128" s="1135"/>
      <c r="DD128" s="1135"/>
      <c r="DE128" s="1135"/>
      <c r="DF128" s="1136"/>
      <c r="DG128" s="1137" t="s">
        <v>415</v>
      </c>
      <c r="DH128" s="1138"/>
      <c r="DI128" s="1138"/>
      <c r="DJ128" s="1138"/>
      <c r="DK128" s="1138"/>
      <c r="DL128" s="1138" t="s">
        <v>415</v>
      </c>
      <c r="DM128" s="1138"/>
      <c r="DN128" s="1138"/>
      <c r="DO128" s="1138"/>
      <c r="DP128" s="1138"/>
      <c r="DQ128" s="1138" t="s">
        <v>415</v>
      </c>
      <c r="DR128" s="1138"/>
      <c r="DS128" s="1138"/>
      <c r="DT128" s="1138"/>
      <c r="DU128" s="1138"/>
      <c r="DV128" s="1139" t="s">
        <v>396</v>
      </c>
      <c r="DW128" s="1139"/>
      <c r="DX128" s="1139"/>
      <c r="DY128" s="1139"/>
      <c r="DZ128" s="1140"/>
    </row>
    <row r="129" spans="1:131" s="248" customFormat="1" ht="26.25" customHeight="1" x14ac:dyDescent="0.15">
      <c r="A129" s="1028" t="s">
        <v>107</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505</v>
      </c>
      <c r="X129" s="1172"/>
      <c r="Y129" s="1172"/>
      <c r="Z129" s="1173"/>
      <c r="AA129" s="1056">
        <v>5872525</v>
      </c>
      <c r="AB129" s="1057"/>
      <c r="AC129" s="1057"/>
      <c r="AD129" s="1057"/>
      <c r="AE129" s="1058"/>
      <c r="AF129" s="1059">
        <v>5817154</v>
      </c>
      <c r="AG129" s="1057"/>
      <c r="AH129" s="1057"/>
      <c r="AI129" s="1057"/>
      <c r="AJ129" s="1058"/>
      <c r="AK129" s="1059">
        <v>5985934</v>
      </c>
      <c r="AL129" s="1057"/>
      <c r="AM129" s="1057"/>
      <c r="AN129" s="1057"/>
      <c r="AO129" s="1058"/>
      <c r="AP129" s="1174"/>
      <c r="AQ129" s="1175"/>
      <c r="AR129" s="1175"/>
      <c r="AS129" s="1175"/>
      <c r="AT129" s="1176"/>
      <c r="AU129" s="286"/>
      <c r="AV129" s="286"/>
      <c r="AW129" s="286"/>
      <c r="AX129" s="1165" t="s">
        <v>506</v>
      </c>
      <c r="AY129" s="1048"/>
      <c r="AZ129" s="1048"/>
      <c r="BA129" s="1048"/>
      <c r="BB129" s="1048"/>
      <c r="BC129" s="1048"/>
      <c r="BD129" s="1048"/>
      <c r="BE129" s="1049"/>
      <c r="BF129" s="1166" t="s">
        <v>415</v>
      </c>
      <c r="BG129" s="1167"/>
      <c r="BH129" s="1167"/>
      <c r="BI129" s="1167"/>
      <c r="BJ129" s="1167"/>
      <c r="BK129" s="1167"/>
      <c r="BL129" s="1168"/>
      <c r="BM129" s="1166">
        <v>19.45</v>
      </c>
      <c r="BN129" s="1167"/>
      <c r="BO129" s="1167"/>
      <c r="BP129" s="1167"/>
      <c r="BQ129" s="1167"/>
      <c r="BR129" s="1167"/>
      <c r="BS129" s="1168"/>
      <c r="BT129" s="1166">
        <v>30</v>
      </c>
      <c r="BU129" s="1169"/>
      <c r="BV129" s="1169"/>
      <c r="BW129" s="1169"/>
      <c r="BX129" s="1169"/>
      <c r="BY129" s="1169"/>
      <c r="BZ129" s="117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8" t="s">
        <v>507</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508</v>
      </c>
      <c r="X130" s="1172"/>
      <c r="Y130" s="1172"/>
      <c r="Z130" s="1173"/>
      <c r="AA130" s="1056">
        <v>983251</v>
      </c>
      <c r="AB130" s="1057"/>
      <c r="AC130" s="1057"/>
      <c r="AD130" s="1057"/>
      <c r="AE130" s="1058"/>
      <c r="AF130" s="1059">
        <v>976188</v>
      </c>
      <c r="AG130" s="1057"/>
      <c r="AH130" s="1057"/>
      <c r="AI130" s="1057"/>
      <c r="AJ130" s="1058"/>
      <c r="AK130" s="1059">
        <v>945032</v>
      </c>
      <c r="AL130" s="1057"/>
      <c r="AM130" s="1057"/>
      <c r="AN130" s="1057"/>
      <c r="AO130" s="1058"/>
      <c r="AP130" s="1174"/>
      <c r="AQ130" s="1175"/>
      <c r="AR130" s="1175"/>
      <c r="AS130" s="1175"/>
      <c r="AT130" s="1176"/>
      <c r="AU130" s="286"/>
      <c r="AV130" s="286"/>
      <c r="AW130" s="286"/>
      <c r="AX130" s="1165" t="s">
        <v>509</v>
      </c>
      <c r="AY130" s="1048"/>
      <c r="AZ130" s="1048"/>
      <c r="BA130" s="1048"/>
      <c r="BB130" s="1048"/>
      <c r="BC130" s="1048"/>
      <c r="BD130" s="1048"/>
      <c r="BE130" s="1049"/>
      <c r="BF130" s="1202">
        <v>11.5</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510</v>
      </c>
      <c r="X131" s="1210"/>
      <c r="Y131" s="1210"/>
      <c r="Z131" s="1211"/>
      <c r="AA131" s="1103">
        <v>4889274</v>
      </c>
      <c r="AB131" s="1082"/>
      <c r="AC131" s="1082"/>
      <c r="AD131" s="1082"/>
      <c r="AE131" s="1083"/>
      <c r="AF131" s="1081">
        <v>4840966</v>
      </c>
      <c r="AG131" s="1082"/>
      <c r="AH131" s="1082"/>
      <c r="AI131" s="1082"/>
      <c r="AJ131" s="1083"/>
      <c r="AK131" s="1081">
        <v>5040902</v>
      </c>
      <c r="AL131" s="1082"/>
      <c r="AM131" s="1082"/>
      <c r="AN131" s="1082"/>
      <c r="AO131" s="1083"/>
      <c r="AP131" s="1212"/>
      <c r="AQ131" s="1213"/>
      <c r="AR131" s="1213"/>
      <c r="AS131" s="1213"/>
      <c r="AT131" s="1214"/>
      <c r="AU131" s="286"/>
      <c r="AV131" s="286"/>
      <c r="AW131" s="286"/>
      <c r="AX131" s="1184" t="s">
        <v>511</v>
      </c>
      <c r="AY131" s="1135"/>
      <c r="AZ131" s="1135"/>
      <c r="BA131" s="1135"/>
      <c r="BB131" s="1135"/>
      <c r="BC131" s="1135"/>
      <c r="BD131" s="1135"/>
      <c r="BE131" s="1136"/>
      <c r="BF131" s="1185" t="s">
        <v>415</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1" t="s">
        <v>512</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513</v>
      </c>
      <c r="W132" s="1195"/>
      <c r="X132" s="1195"/>
      <c r="Y132" s="1195"/>
      <c r="Z132" s="1196"/>
      <c r="AA132" s="1197">
        <v>11.07141878</v>
      </c>
      <c r="AB132" s="1198"/>
      <c r="AC132" s="1198"/>
      <c r="AD132" s="1198"/>
      <c r="AE132" s="1199"/>
      <c r="AF132" s="1200">
        <v>12.07808524</v>
      </c>
      <c r="AG132" s="1198"/>
      <c r="AH132" s="1198"/>
      <c r="AI132" s="1198"/>
      <c r="AJ132" s="1199"/>
      <c r="AK132" s="1200">
        <v>11.56015332</v>
      </c>
      <c r="AL132" s="1198"/>
      <c r="AM132" s="1198"/>
      <c r="AN132" s="1198"/>
      <c r="AO132" s="1199"/>
      <c r="AP132" s="1097"/>
      <c r="AQ132" s="1098"/>
      <c r="AR132" s="1098"/>
      <c r="AS132" s="1098"/>
      <c r="AT132" s="120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514</v>
      </c>
      <c r="W133" s="1178"/>
      <c r="X133" s="1178"/>
      <c r="Y133" s="1178"/>
      <c r="Z133" s="1179"/>
      <c r="AA133" s="1180">
        <v>11</v>
      </c>
      <c r="AB133" s="1181"/>
      <c r="AC133" s="1181"/>
      <c r="AD133" s="1181"/>
      <c r="AE133" s="1182"/>
      <c r="AF133" s="1180">
        <v>11.1</v>
      </c>
      <c r="AG133" s="1181"/>
      <c r="AH133" s="1181"/>
      <c r="AI133" s="1181"/>
      <c r="AJ133" s="1182"/>
      <c r="AK133" s="1180">
        <v>11.5</v>
      </c>
      <c r="AL133" s="1181"/>
      <c r="AM133" s="1181"/>
      <c r="AN133" s="1181"/>
      <c r="AO133" s="1182"/>
      <c r="AP133" s="1127"/>
      <c r="AQ133" s="1128"/>
      <c r="AR133" s="1128"/>
      <c r="AS133" s="1128"/>
      <c r="AT133" s="118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OrxExvK0/rXP1aRJ8R5VEPexkH4d2qhZ7JU3HaY11aUfZl84ZXOa7LnQsIEmkYyGAu9r5g0NuYo9uRhGJxzzA==" saltValue="fJJE5eVIDB+Qk6SkFzuN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cZJV/AyIVQ9cbACq7TcxUJrh8wZ8QR28KAMEUIlO0g5FYonwvLfEtBkjyWt07iDwmX/L1xMA3uh8FFcZea5rg==" saltValue="TfLM9s80ufRXfzF97pRu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WA/ESJR9fL7nkW1TlXJoH+0Lr+CzX3Zw21BnojHXI6TdJBlvy4i4lJZOy3C1WoUorp/CrUCye+GJuda+D2yrA==" saltValue="asCxOhe/F2kBnbUTkVS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5"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6"/>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7" t="s">
        <v>523</v>
      </c>
      <c r="AL9" s="1218"/>
      <c r="AM9" s="1218"/>
      <c r="AN9" s="1219"/>
      <c r="AO9" s="314">
        <v>1886362</v>
      </c>
      <c r="AP9" s="314">
        <v>100762</v>
      </c>
      <c r="AQ9" s="315">
        <v>83474</v>
      </c>
      <c r="AR9" s="316">
        <v>20.7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7" t="s">
        <v>524</v>
      </c>
      <c r="AL10" s="1218"/>
      <c r="AM10" s="1218"/>
      <c r="AN10" s="1219"/>
      <c r="AO10" s="317">
        <v>261437</v>
      </c>
      <c r="AP10" s="317">
        <v>13965</v>
      </c>
      <c r="AQ10" s="318">
        <v>8278</v>
      </c>
      <c r="AR10" s="319">
        <v>68.7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7" t="s">
        <v>525</v>
      </c>
      <c r="AL11" s="1218"/>
      <c r="AM11" s="1218"/>
      <c r="AN11" s="1219"/>
      <c r="AO11" s="317" t="s">
        <v>526</v>
      </c>
      <c r="AP11" s="317" t="s">
        <v>526</v>
      </c>
      <c r="AQ11" s="318">
        <v>1520</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7" t="s">
        <v>527</v>
      </c>
      <c r="AL12" s="1218"/>
      <c r="AM12" s="1218"/>
      <c r="AN12" s="1219"/>
      <c r="AO12" s="317" t="s">
        <v>526</v>
      </c>
      <c r="AP12" s="317" t="s">
        <v>526</v>
      </c>
      <c r="AQ12" s="318">
        <v>13</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7" t="s">
        <v>528</v>
      </c>
      <c r="AL13" s="1218"/>
      <c r="AM13" s="1218"/>
      <c r="AN13" s="1219"/>
      <c r="AO13" s="317" t="s">
        <v>526</v>
      </c>
      <c r="AP13" s="317" t="s">
        <v>526</v>
      </c>
      <c r="AQ13" s="318">
        <v>2948</v>
      </c>
      <c r="AR13" s="319" t="s">
        <v>526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7" t="s">
        <v>529</v>
      </c>
      <c r="AL14" s="1218"/>
      <c r="AM14" s="1218"/>
      <c r="AN14" s="1219"/>
      <c r="AO14" s="317">
        <v>54425</v>
      </c>
      <c r="AP14" s="317">
        <v>2907</v>
      </c>
      <c r="AQ14" s="318">
        <v>1798</v>
      </c>
      <c r="AR14" s="319">
        <v>61.7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3" t="s">
        <v>530</v>
      </c>
      <c r="AL15" s="1224"/>
      <c r="AM15" s="1224"/>
      <c r="AN15" s="1225"/>
      <c r="AO15" s="317">
        <v>-211425</v>
      </c>
      <c r="AP15" s="317">
        <v>-11293</v>
      </c>
      <c r="AQ15" s="318">
        <v>-6111</v>
      </c>
      <c r="AR15" s="319">
        <v>84.8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3" t="s">
        <v>190</v>
      </c>
      <c r="AL16" s="1224"/>
      <c r="AM16" s="1224"/>
      <c r="AN16" s="1225"/>
      <c r="AO16" s="317">
        <v>1990799</v>
      </c>
      <c r="AP16" s="317">
        <v>106340</v>
      </c>
      <c r="AQ16" s="318">
        <v>91920</v>
      </c>
      <c r="AR16" s="319">
        <v>15.7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6" t="s">
        <v>535</v>
      </c>
      <c r="AL21" s="1227"/>
      <c r="AM21" s="1227"/>
      <c r="AN21" s="1228"/>
      <c r="AO21" s="330">
        <v>9.8800000000000008</v>
      </c>
      <c r="AP21" s="331">
        <v>8.52</v>
      </c>
      <c r="AQ21" s="332">
        <v>1.36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6" t="s">
        <v>536</v>
      </c>
      <c r="AL22" s="1227"/>
      <c r="AM22" s="1227"/>
      <c r="AN22" s="1228"/>
      <c r="AO22" s="335">
        <v>98.1</v>
      </c>
      <c r="AP22" s="336">
        <v>97.5</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5"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6"/>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0" t="s">
        <v>540</v>
      </c>
      <c r="AL32" s="1221"/>
      <c r="AM32" s="1221"/>
      <c r="AN32" s="1222"/>
      <c r="AO32" s="345">
        <v>1275684</v>
      </c>
      <c r="AP32" s="345">
        <v>68142</v>
      </c>
      <c r="AQ32" s="346">
        <v>52518</v>
      </c>
      <c r="AR32" s="347">
        <v>29.7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0" t="s">
        <v>541</v>
      </c>
      <c r="AL33" s="1221"/>
      <c r="AM33" s="1221"/>
      <c r="AN33" s="1222"/>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0" t="s">
        <v>542</v>
      </c>
      <c r="AL34" s="1221"/>
      <c r="AM34" s="1221"/>
      <c r="AN34" s="1222"/>
      <c r="AO34" s="345" t="s">
        <v>526</v>
      </c>
      <c r="AP34" s="345" t="s">
        <v>526</v>
      </c>
      <c r="AQ34" s="346">
        <v>24</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0" t="s">
        <v>543</v>
      </c>
      <c r="AL35" s="1221"/>
      <c r="AM35" s="1221"/>
      <c r="AN35" s="1222"/>
      <c r="AO35" s="345">
        <v>228796</v>
      </c>
      <c r="AP35" s="345">
        <v>12221</v>
      </c>
      <c r="AQ35" s="346">
        <v>18573</v>
      </c>
      <c r="AR35" s="347">
        <v>-34.200000000000003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0" t="s">
        <v>544</v>
      </c>
      <c r="AL36" s="1221"/>
      <c r="AM36" s="1221"/>
      <c r="AN36" s="1222"/>
      <c r="AO36" s="345">
        <v>70598</v>
      </c>
      <c r="AP36" s="345">
        <v>3771</v>
      </c>
      <c r="AQ36" s="346">
        <v>2920</v>
      </c>
      <c r="AR36" s="347">
        <v>29.1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0" t="s">
        <v>545</v>
      </c>
      <c r="AL37" s="1221"/>
      <c r="AM37" s="1221"/>
      <c r="AN37" s="1222"/>
      <c r="AO37" s="345" t="s">
        <v>526</v>
      </c>
      <c r="AP37" s="345" t="s">
        <v>526</v>
      </c>
      <c r="AQ37" s="346">
        <v>483</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9" t="s">
        <v>546</v>
      </c>
      <c r="AL38" s="1230"/>
      <c r="AM38" s="1230"/>
      <c r="AN38" s="1231"/>
      <c r="AO38" s="348" t="s">
        <v>526</v>
      </c>
      <c r="AP38" s="348" t="s">
        <v>526</v>
      </c>
      <c r="AQ38" s="349">
        <v>1</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9" t="s">
        <v>547</v>
      </c>
      <c r="AL39" s="1230"/>
      <c r="AM39" s="1230"/>
      <c r="AN39" s="1231"/>
      <c r="AO39" s="345">
        <v>-47310</v>
      </c>
      <c r="AP39" s="345">
        <v>-2527</v>
      </c>
      <c r="AQ39" s="346">
        <v>-4335</v>
      </c>
      <c r="AR39" s="347">
        <v>-41.7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0" t="s">
        <v>548</v>
      </c>
      <c r="AL40" s="1221"/>
      <c r="AM40" s="1221"/>
      <c r="AN40" s="1222"/>
      <c r="AO40" s="345">
        <v>-945032</v>
      </c>
      <c r="AP40" s="345">
        <v>-50480</v>
      </c>
      <c r="AQ40" s="346">
        <v>-49481</v>
      </c>
      <c r="AR40" s="347">
        <v>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2" t="s">
        <v>304</v>
      </c>
      <c r="AL41" s="1233"/>
      <c r="AM41" s="1233"/>
      <c r="AN41" s="1234"/>
      <c r="AO41" s="345">
        <v>582736</v>
      </c>
      <c r="AP41" s="345">
        <v>31127</v>
      </c>
      <c r="AQ41" s="346">
        <v>20703</v>
      </c>
      <c r="AR41" s="347">
        <v>50.4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5" t="s">
        <v>518</v>
      </c>
      <c r="AN49" s="1237" t="s">
        <v>552</v>
      </c>
      <c r="AO49" s="1238"/>
      <c r="AP49" s="1238"/>
      <c r="AQ49" s="1238"/>
      <c r="AR49" s="123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6"/>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2111692</v>
      </c>
      <c r="AN51" s="367">
        <v>105961</v>
      </c>
      <c r="AO51" s="368">
        <v>92</v>
      </c>
      <c r="AP51" s="369">
        <v>65876</v>
      </c>
      <c r="AQ51" s="370">
        <v>-22.9</v>
      </c>
      <c r="AR51" s="371">
        <v>114.9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1144578</v>
      </c>
      <c r="AN52" s="375">
        <v>57433</v>
      </c>
      <c r="AO52" s="376">
        <v>197.3</v>
      </c>
      <c r="AP52" s="377">
        <v>36484</v>
      </c>
      <c r="AQ52" s="378">
        <v>-17.8</v>
      </c>
      <c r="AR52" s="379">
        <v>215.1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2347008</v>
      </c>
      <c r="AN53" s="367">
        <v>119459</v>
      </c>
      <c r="AO53" s="368">
        <v>12.7</v>
      </c>
      <c r="AP53" s="369">
        <v>68468</v>
      </c>
      <c r="AQ53" s="370">
        <v>3.9</v>
      </c>
      <c r="AR53" s="371">
        <v>8.8000000000000007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1836972</v>
      </c>
      <c r="AN54" s="375">
        <v>93499</v>
      </c>
      <c r="AO54" s="376">
        <v>62.8</v>
      </c>
      <c r="AP54" s="377">
        <v>34140</v>
      </c>
      <c r="AQ54" s="378">
        <v>-6.4</v>
      </c>
      <c r="AR54" s="379">
        <v>69.2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1599850</v>
      </c>
      <c r="AN55" s="367">
        <v>82710</v>
      </c>
      <c r="AO55" s="368">
        <v>-30.8</v>
      </c>
      <c r="AP55" s="369">
        <v>69729</v>
      </c>
      <c r="AQ55" s="370">
        <v>1.8</v>
      </c>
      <c r="AR55" s="371">
        <v>-32.6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638045</v>
      </c>
      <c r="AN56" s="375">
        <v>32986</v>
      </c>
      <c r="AO56" s="376">
        <v>-64.7</v>
      </c>
      <c r="AP56" s="377">
        <v>38908</v>
      </c>
      <c r="AQ56" s="378">
        <v>14</v>
      </c>
      <c r="AR56" s="379">
        <v>-78.7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1312181</v>
      </c>
      <c r="AN57" s="367">
        <v>68953</v>
      </c>
      <c r="AO57" s="368">
        <v>-16.600000000000001</v>
      </c>
      <c r="AP57" s="369">
        <v>74581</v>
      </c>
      <c r="AQ57" s="370">
        <v>7</v>
      </c>
      <c r="AR57" s="371">
        <v>-23.6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518383</v>
      </c>
      <c r="AN58" s="375">
        <v>27240</v>
      </c>
      <c r="AO58" s="376">
        <v>-17.399999999999999</v>
      </c>
      <c r="AP58" s="377">
        <v>41563</v>
      </c>
      <c r="AQ58" s="378">
        <v>6.8</v>
      </c>
      <c r="AR58" s="379">
        <v>-24.2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1727018</v>
      </c>
      <c r="AN59" s="367">
        <v>92250</v>
      </c>
      <c r="AO59" s="368">
        <v>33.799999999999997</v>
      </c>
      <c r="AP59" s="369">
        <v>76347</v>
      </c>
      <c r="AQ59" s="370">
        <v>2.4</v>
      </c>
      <c r="AR59" s="371">
        <v>31.4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664937</v>
      </c>
      <c r="AN60" s="375">
        <v>35518</v>
      </c>
      <c r="AO60" s="376">
        <v>30.4</v>
      </c>
      <c r="AP60" s="377">
        <v>41762</v>
      </c>
      <c r="AQ60" s="378">
        <v>0.5</v>
      </c>
      <c r="AR60" s="379">
        <v>29.9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1819550</v>
      </c>
      <c r="AN61" s="382">
        <v>93867</v>
      </c>
      <c r="AO61" s="383">
        <v>18.2</v>
      </c>
      <c r="AP61" s="384">
        <v>71000</v>
      </c>
      <c r="AQ61" s="385">
        <v>-1.6</v>
      </c>
      <c r="AR61" s="371">
        <v>19.8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960583</v>
      </c>
      <c r="AN62" s="375">
        <v>49335</v>
      </c>
      <c r="AO62" s="376">
        <v>41.7</v>
      </c>
      <c r="AP62" s="377">
        <v>38571</v>
      </c>
      <c r="AQ62" s="378">
        <v>-0.6</v>
      </c>
      <c r="AR62" s="379">
        <v>42.3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zllmGP+43ctP8GjGv0kp0uZR/BfFt7hk9GGhx9KAAf8BY+w6+wCBq1CCJABgmhA1R9Fts8bfyx7WlX0IJlcCg==" saltValue="lAmxstQwTfKkEYf5p5fot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TEkbw1vQ+0kxPWfHcrNLjZzvBQDL6i2cl7Py42ZUXcpdNjSBrWdilSS9GKsJpfQcoWf6iFrmgeu13BP1E7UAAg==" saltValue="QWLNrgxt7uEKW/sxKYcj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Sf+WnWse+eIqOSTMxx03kUZl2dcvTOGLKr8lIGU03SODWLcoShL+zwHmCbaPgmQGK4lfNnbdMBD7vxGszDUwBA==" saltValue="zH6NWFjKhElNE2GdY7/6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40" t="s">
        <v>3</v>
      </c>
      <c r="D47" s="1240"/>
      <c r="E47" s="1241"/>
      <c r="F47" s="11">
        <v>21.63</v>
      </c>
      <c r="G47" s="12">
        <v>19.399999999999999</v>
      </c>
      <c r="H47" s="12">
        <v>13.86</v>
      </c>
      <c r="I47" s="12">
        <v>7.82</v>
      </c>
      <c r="J47" s="13">
        <v>7.6</v>
      </c>
    </row>
    <row r="48" spans="2:10" ht="57.75" customHeight="1" x14ac:dyDescent="0.15">
      <c r="B48" s="14"/>
      <c r="C48" s="1242" t="s">
        <v>4</v>
      </c>
      <c r="D48" s="1242"/>
      <c r="E48" s="1243"/>
      <c r="F48" s="15">
        <v>5.0599999999999996</v>
      </c>
      <c r="G48" s="16">
        <v>4.9000000000000004</v>
      </c>
      <c r="H48" s="16">
        <v>8.14</v>
      </c>
      <c r="I48" s="16">
        <v>6.61</v>
      </c>
      <c r="J48" s="17">
        <v>1.88</v>
      </c>
    </row>
    <row r="49" spans="2:10" ht="57.75" customHeight="1" thickBot="1" x14ac:dyDescent="0.2">
      <c r="B49" s="18"/>
      <c r="C49" s="1244" t="s">
        <v>5</v>
      </c>
      <c r="D49" s="1244"/>
      <c r="E49" s="1245"/>
      <c r="F49" s="19" t="s">
        <v>573</v>
      </c>
      <c r="G49" s="20" t="s">
        <v>574</v>
      </c>
      <c r="H49" s="20" t="s">
        <v>575</v>
      </c>
      <c r="I49" s="20" t="s">
        <v>576</v>
      </c>
      <c r="J49" s="21" t="s">
        <v>577</v>
      </c>
    </row>
    <row r="50" spans="2:10" ht="13.5" customHeight="1" x14ac:dyDescent="0.15"/>
  </sheetData>
  <sheetProtection algorithmName="SHA-512" hashValue="vKhI+tL1vsmNPmiViC7zj+FkwTMgb/zDYPdkwyNzerS+KNZIWy4gEV2VPWeN2oLs74MOQob3ru95gTaJ0L/+Eg==" saltValue="yoi0Ral4P5lIN1LY9LhC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2" t="s">
        <v>578</v>
      </c>
      <c r="D34" s="1252"/>
      <c r="E34" s="1253"/>
      <c r="F34" s="32">
        <v>10.28</v>
      </c>
      <c r="G34" s="33">
        <v>9.7100000000000009</v>
      </c>
      <c r="H34" s="33">
        <v>9.83</v>
      </c>
      <c r="I34" s="33">
        <v>9.32</v>
      </c>
      <c r="J34" s="34">
        <v>7.27</v>
      </c>
      <c r="K34" s="22"/>
      <c r="L34" s="22"/>
      <c r="M34" s="22"/>
      <c r="N34" s="22"/>
      <c r="O34" s="22"/>
      <c r="P34" s="22"/>
    </row>
    <row r="35" spans="1:16" ht="39" customHeight="1" x14ac:dyDescent="0.15">
      <c r="A35" s="22"/>
      <c r="B35" s="35"/>
      <c r="C35" s="1246" t="s">
        <v>579</v>
      </c>
      <c r="D35" s="1247"/>
      <c r="E35" s="1248"/>
      <c r="F35" s="36">
        <v>5.0599999999999996</v>
      </c>
      <c r="G35" s="37">
        <v>4.8899999999999997</v>
      </c>
      <c r="H35" s="37">
        <v>8.14</v>
      </c>
      <c r="I35" s="37">
        <v>6.61</v>
      </c>
      <c r="J35" s="38">
        <v>1.87</v>
      </c>
      <c r="K35" s="22"/>
      <c r="L35" s="22"/>
      <c r="M35" s="22"/>
      <c r="N35" s="22"/>
      <c r="O35" s="22"/>
      <c r="P35" s="22"/>
    </row>
    <row r="36" spans="1:16" ht="39" customHeight="1" x14ac:dyDescent="0.15">
      <c r="A36" s="22"/>
      <c r="B36" s="35"/>
      <c r="C36" s="1246" t="s">
        <v>580</v>
      </c>
      <c r="D36" s="1247"/>
      <c r="E36" s="1248"/>
      <c r="F36" s="36" t="s">
        <v>581</v>
      </c>
      <c r="G36" s="37">
        <v>0</v>
      </c>
      <c r="H36" s="37">
        <v>1.06</v>
      </c>
      <c r="I36" s="37">
        <v>1.23</v>
      </c>
      <c r="J36" s="38">
        <v>0.97</v>
      </c>
      <c r="K36" s="22"/>
      <c r="L36" s="22"/>
      <c r="M36" s="22"/>
      <c r="N36" s="22"/>
      <c r="O36" s="22"/>
      <c r="P36" s="22"/>
    </row>
    <row r="37" spans="1:16" ht="39" customHeight="1" x14ac:dyDescent="0.15">
      <c r="A37" s="22"/>
      <c r="B37" s="35"/>
      <c r="C37" s="1246" t="s">
        <v>582</v>
      </c>
      <c r="D37" s="1247"/>
      <c r="E37" s="1248"/>
      <c r="F37" s="36">
        <v>0</v>
      </c>
      <c r="G37" s="37">
        <v>0</v>
      </c>
      <c r="H37" s="37">
        <v>0</v>
      </c>
      <c r="I37" s="37">
        <v>0</v>
      </c>
      <c r="J37" s="38">
        <v>0.01</v>
      </c>
      <c r="K37" s="22"/>
      <c r="L37" s="22"/>
      <c r="M37" s="22"/>
      <c r="N37" s="22"/>
      <c r="O37" s="22"/>
      <c r="P37" s="22"/>
    </row>
    <row r="38" spans="1:16" ht="39" customHeight="1" x14ac:dyDescent="0.15">
      <c r="A38" s="22"/>
      <c r="B38" s="35"/>
      <c r="C38" s="1246" t="s">
        <v>583</v>
      </c>
      <c r="D38" s="1247"/>
      <c r="E38" s="1248"/>
      <c r="F38" s="36">
        <v>0</v>
      </c>
      <c r="G38" s="37">
        <v>0</v>
      </c>
      <c r="H38" s="37">
        <v>0</v>
      </c>
      <c r="I38" s="37">
        <v>0</v>
      </c>
      <c r="J38" s="38">
        <v>0</v>
      </c>
      <c r="K38" s="22"/>
      <c r="L38" s="22"/>
      <c r="M38" s="22"/>
      <c r="N38" s="22"/>
      <c r="O38" s="22"/>
      <c r="P38" s="22"/>
    </row>
    <row r="39" spans="1:16" ht="39" customHeight="1" x14ac:dyDescent="0.15">
      <c r="A39" s="22"/>
      <c r="B39" s="35"/>
      <c r="C39" s="1246" t="s">
        <v>584</v>
      </c>
      <c r="D39" s="1247"/>
      <c r="E39" s="1248"/>
      <c r="F39" s="36">
        <v>0</v>
      </c>
      <c r="G39" s="37">
        <v>0</v>
      </c>
      <c r="H39" s="37">
        <v>0</v>
      </c>
      <c r="I39" s="37">
        <v>0</v>
      </c>
      <c r="J39" s="38">
        <v>0</v>
      </c>
      <c r="K39" s="22"/>
      <c r="L39" s="22"/>
      <c r="M39" s="22"/>
      <c r="N39" s="22"/>
      <c r="O39" s="22"/>
      <c r="P39" s="22"/>
    </row>
    <row r="40" spans="1:16" ht="39" customHeight="1" x14ac:dyDescent="0.15">
      <c r="A40" s="22"/>
      <c r="B40" s="35"/>
      <c r="C40" s="1246" t="s">
        <v>585</v>
      </c>
      <c r="D40" s="1247"/>
      <c r="E40" s="1248"/>
      <c r="F40" s="36">
        <v>0</v>
      </c>
      <c r="G40" s="37">
        <v>0</v>
      </c>
      <c r="H40" s="37">
        <v>0</v>
      </c>
      <c r="I40" s="37" t="s">
        <v>586</v>
      </c>
      <c r="J40" s="38">
        <v>0</v>
      </c>
      <c r="K40" s="22"/>
      <c r="L40" s="22"/>
      <c r="M40" s="22"/>
      <c r="N40" s="22"/>
      <c r="O40" s="22"/>
      <c r="P40" s="22"/>
    </row>
    <row r="41" spans="1:16" ht="39" customHeight="1" x14ac:dyDescent="0.15">
      <c r="A41" s="22"/>
      <c r="B41" s="35"/>
      <c r="C41" s="1246" t="s">
        <v>587</v>
      </c>
      <c r="D41" s="1247"/>
      <c r="E41" s="1248"/>
      <c r="F41" s="36">
        <v>0</v>
      </c>
      <c r="G41" s="37">
        <v>0</v>
      </c>
      <c r="H41" s="37">
        <v>0</v>
      </c>
      <c r="I41" s="37" t="s">
        <v>588</v>
      </c>
      <c r="J41" s="38">
        <v>0</v>
      </c>
      <c r="K41" s="22"/>
      <c r="L41" s="22"/>
      <c r="M41" s="22"/>
      <c r="N41" s="22"/>
      <c r="O41" s="22"/>
      <c r="P41" s="22"/>
    </row>
    <row r="42" spans="1:16" ht="39" customHeight="1" x14ac:dyDescent="0.15">
      <c r="A42" s="22"/>
      <c r="B42" s="39"/>
      <c r="C42" s="1246" t="s">
        <v>589</v>
      </c>
      <c r="D42" s="1247"/>
      <c r="E42" s="1248"/>
      <c r="F42" s="36" t="s">
        <v>526</v>
      </c>
      <c r="G42" s="37" t="s">
        <v>526</v>
      </c>
      <c r="H42" s="37" t="s">
        <v>526</v>
      </c>
      <c r="I42" s="37" t="s">
        <v>526</v>
      </c>
      <c r="J42" s="38" t="s">
        <v>526</v>
      </c>
      <c r="K42" s="22"/>
      <c r="L42" s="22"/>
      <c r="M42" s="22"/>
      <c r="N42" s="22"/>
      <c r="O42" s="22"/>
      <c r="P42" s="22"/>
    </row>
    <row r="43" spans="1:16" ht="39" customHeight="1" thickBot="1" x14ac:dyDescent="0.2">
      <c r="A43" s="22"/>
      <c r="B43" s="40"/>
      <c r="C43" s="1249" t="s">
        <v>590</v>
      </c>
      <c r="D43" s="1250"/>
      <c r="E43" s="1251"/>
      <c r="F43" s="41">
        <v>12.36</v>
      </c>
      <c r="G43" s="42">
        <v>13.07</v>
      </c>
      <c r="H43" s="42">
        <v>10.59</v>
      </c>
      <c r="I43" s="42">
        <v>10.28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iyW0RYumA4dBBm8o4hWXec3EMGWI0gFbWw+sxZc8HnjQWHVVA7xJG7yIXWqAsxhx4ouLb10BVlVUDod+0UoFw==" saltValue="fZ1ZoJuro8mUEiEmHsUM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4" t="s">
        <v>11</v>
      </c>
      <c r="C45" s="1255"/>
      <c r="D45" s="58"/>
      <c r="E45" s="1260" t="s">
        <v>12</v>
      </c>
      <c r="F45" s="1260"/>
      <c r="G45" s="1260"/>
      <c r="H45" s="1260"/>
      <c r="I45" s="1260"/>
      <c r="J45" s="1261"/>
      <c r="K45" s="59">
        <v>1336</v>
      </c>
      <c r="L45" s="60">
        <v>1277</v>
      </c>
      <c r="M45" s="60">
        <v>1294</v>
      </c>
      <c r="N45" s="60">
        <v>1313</v>
      </c>
      <c r="O45" s="61">
        <v>1276</v>
      </c>
      <c r="P45" s="48"/>
      <c r="Q45" s="48"/>
      <c r="R45" s="48"/>
      <c r="S45" s="48"/>
      <c r="T45" s="48"/>
      <c r="U45" s="48"/>
    </row>
    <row r="46" spans="1:21" ht="30.75" customHeight="1" x14ac:dyDescent="0.15">
      <c r="A46" s="48"/>
      <c r="B46" s="1256"/>
      <c r="C46" s="1257"/>
      <c r="D46" s="62"/>
      <c r="E46" s="1262" t="s">
        <v>13</v>
      </c>
      <c r="F46" s="1262"/>
      <c r="G46" s="1262"/>
      <c r="H46" s="1262"/>
      <c r="I46" s="1262"/>
      <c r="J46" s="1263"/>
      <c r="K46" s="63" t="s">
        <v>526</v>
      </c>
      <c r="L46" s="64" t="s">
        <v>526</v>
      </c>
      <c r="M46" s="64" t="s">
        <v>526</v>
      </c>
      <c r="N46" s="64" t="s">
        <v>526</v>
      </c>
      <c r="O46" s="65" t="s">
        <v>526</v>
      </c>
      <c r="P46" s="48"/>
      <c r="Q46" s="48"/>
      <c r="R46" s="48"/>
      <c r="S46" s="48"/>
      <c r="T46" s="48"/>
      <c r="U46" s="48"/>
    </row>
    <row r="47" spans="1:21" ht="30.75" customHeight="1" x14ac:dyDescent="0.15">
      <c r="A47" s="48"/>
      <c r="B47" s="1256"/>
      <c r="C47" s="1257"/>
      <c r="D47" s="62"/>
      <c r="E47" s="1262" t="s">
        <v>14</v>
      </c>
      <c r="F47" s="1262"/>
      <c r="G47" s="1262"/>
      <c r="H47" s="1262"/>
      <c r="I47" s="1262"/>
      <c r="J47" s="1263"/>
      <c r="K47" s="63" t="s">
        <v>526</v>
      </c>
      <c r="L47" s="64" t="s">
        <v>526</v>
      </c>
      <c r="M47" s="64" t="s">
        <v>526</v>
      </c>
      <c r="N47" s="64" t="s">
        <v>526</v>
      </c>
      <c r="O47" s="65" t="s">
        <v>526</v>
      </c>
      <c r="P47" s="48"/>
      <c r="Q47" s="48"/>
      <c r="R47" s="48"/>
      <c r="S47" s="48"/>
      <c r="T47" s="48"/>
      <c r="U47" s="48"/>
    </row>
    <row r="48" spans="1:21" ht="30.75" customHeight="1" x14ac:dyDescent="0.15">
      <c r="A48" s="48"/>
      <c r="B48" s="1256"/>
      <c r="C48" s="1257"/>
      <c r="D48" s="62"/>
      <c r="E48" s="1262" t="s">
        <v>15</v>
      </c>
      <c r="F48" s="1262"/>
      <c r="G48" s="1262"/>
      <c r="H48" s="1262"/>
      <c r="I48" s="1262"/>
      <c r="J48" s="1263"/>
      <c r="K48" s="63">
        <v>217</v>
      </c>
      <c r="L48" s="64">
        <v>225</v>
      </c>
      <c r="M48" s="64">
        <v>246</v>
      </c>
      <c r="N48" s="64">
        <v>269</v>
      </c>
      <c r="O48" s="65">
        <v>229</v>
      </c>
      <c r="P48" s="48"/>
      <c r="Q48" s="48"/>
      <c r="R48" s="48"/>
      <c r="S48" s="48"/>
      <c r="T48" s="48"/>
      <c r="U48" s="48"/>
    </row>
    <row r="49" spans="1:21" ht="30.75" customHeight="1" x14ac:dyDescent="0.15">
      <c r="A49" s="48"/>
      <c r="B49" s="1256"/>
      <c r="C49" s="1257"/>
      <c r="D49" s="62"/>
      <c r="E49" s="1262" t="s">
        <v>16</v>
      </c>
      <c r="F49" s="1262"/>
      <c r="G49" s="1262"/>
      <c r="H49" s="1262"/>
      <c r="I49" s="1262"/>
      <c r="J49" s="1263"/>
      <c r="K49" s="63">
        <v>34</v>
      </c>
      <c r="L49" s="64">
        <v>34</v>
      </c>
      <c r="M49" s="64">
        <v>34</v>
      </c>
      <c r="N49" s="64">
        <v>35</v>
      </c>
      <c r="O49" s="65">
        <v>71</v>
      </c>
      <c r="P49" s="48"/>
      <c r="Q49" s="48"/>
      <c r="R49" s="48"/>
      <c r="S49" s="48"/>
      <c r="T49" s="48"/>
      <c r="U49" s="48"/>
    </row>
    <row r="50" spans="1:21" ht="30.75" customHeight="1" x14ac:dyDescent="0.15">
      <c r="A50" s="48"/>
      <c r="B50" s="1256"/>
      <c r="C50" s="1257"/>
      <c r="D50" s="62"/>
      <c r="E50" s="1262" t="s">
        <v>17</v>
      </c>
      <c r="F50" s="1262"/>
      <c r="G50" s="1262"/>
      <c r="H50" s="1262"/>
      <c r="I50" s="1262"/>
      <c r="J50" s="1263"/>
      <c r="K50" s="63">
        <v>0</v>
      </c>
      <c r="L50" s="64">
        <v>0</v>
      </c>
      <c r="M50" s="64" t="s">
        <v>526</v>
      </c>
      <c r="N50" s="64" t="s">
        <v>526</v>
      </c>
      <c r="O50" s="65" t="s">
        <v>526</v>
      </c>
      <c r="P50" s="48"/>
      <c r="Q50" s="48"/>
      <c r="R50" s="48"/>
      <c r="S50" s="48"/>
      <c r="T50" s="48"/>
      <c r="U50" s="48"/>
    </row>
    <row r="51" spans="1:21" ht="30.75" customHeight="1" x14ac:dyDescent="0.15">
      <c r="A51" s="48"/>
      <c r="B51" s="1258"/>
      <c r="C51" s="1259"/>
      <c r="D51" s="66"/>
      <c r="E51" s="1262" t="s">
        <v>18</v>
      </c>
      <c r="F51" s="1262"/>
      <c r="G51" s="1262"/>
      <c r="H51" s="1262"/>
      <c r="I51" s="1262"/>
      <c r="J51" s="1263"/>
      <c r="K51" s="63" t="s">
        <v>526</v>
      </c>
      <c r="L51" s="64">
        <v>0</v>
      </c>
      <c r="M51" s="64" t="s">
        <v>526</v>
      </c>
      <c r="N51" s="64">
        <v>0</v>
      </c>
      <c r="O51" s="65" t="s">
        <v>526</v>
      </c>
      <c r="P51" s="48"/>
      <c r="Q51" s="48"/>
      <c r="R51" s="48"/>
      <c r="S51" s="48"/>
      <c r="T51" s="48"/>
      <c r="U51" s="48"/>
    </row>
    <row r="52" spans="1:21" ht="30.75" customHeight="1" x14ac:dyDescent="0.15">
      <c r="A52" s="48"/>
      <c r="B52" s="1264" t="s">
        <v>19</v>
      </c>
      <c r="C52" s="1265"/>
      <c r="D52" s="66"/>
      <c r="E52" s="1262" t="s">
        <v>20</v>
      </c>
      <c r="F52" s="1262"/>
      <c r="G52" s="1262"/>
      <c r="H52" s="1262"/>
      <c r="I52" s="1262"/>
      <c r="J52" s="1263"/>
      <c r="K52" s="63">
        <v>985</v>
      </c>
      <c r="L52" s="64">
        <v>1029</v>
      </c>
      <c r="M52" s="64">
        <v>1032</v>
      </c>
      <c r="N52" s="64">
        <v>1034</v>
      </c>
      <c r="O52" s="65">
        <v>993</v>
      </c>
      <c r="P52" s="48"/>
      <c r="Q52" s="48"/>
      <c r="R52" s="48"/>
      <c r="S52" s="48"/>
      <c r="T52" s="48"/>
      <c r="U52" s="48"/>
    </row>
    <row r="53" spans="1:21" ht="30.75" customHeight="1" thickBot="1" x14ac:dyDescent="0.2">
      <c r="A53" s="48"/>
      <c r="B53" s="1266" t="s">
        <v>21</v>
      </c>
      <c r="C53" s="1267"/>
      <c r="D53" s="67"/>
      <c r="E53" s="1268" t="s">
        <v>22</v>
      </c>
      <c r="F53" s="1268"/>
      <c r="G53" s="1268"/>
      <c r="H53" s="1268"/>
      <c r="I53" s="1268"/>
      <c r="J53" s="1269"/>
      <c r="K53" s="68">
        <v>602</v>
      </c>
      <c r="L53" s="69">
        <v>507</v>
      </c>
      <c r="M53" s="69">
        <v>542</v>
      </c>
      <c r="N53" s="69">
        <v>583</v>
      </c>
      <c r="O53" s="70">
        <v>583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70" t="s">
        <v>25</v>
      </c>
      <c r="C57" s="1271"/>
      <c r="D57" s="1274" t="s">
        <v>26</v>
      </c>
      <c r="E57" s="1275"/>
      <c r="F57" s="1275"/>
      <c r="G57" s="1275"/>
      <c r="H57" s="1275"/>
      <c r="I57" s="1275"/>
      <c r="J57" s="1276"/>
      <c r="K57" s="83"/>
      <c r="L57" s="84"/>
      <c r="M57" s="84"/>
      <c r="N57" s="84"/>
      <c r="O57" s="85"/>
    </row>
    <row r="58" spans="1:21" ht="31.5" customHeight="1" thickBot="1" x14ac:dyDescent="0.2">
      <c r="B58" s="1272"/>
      <c r="C58" s="1273"/>
      <c r="D58" s="1277" t="s">
        <v>27</v>
      </c>
      <c r="E58" s="1278"/>
      <c r="F58" s="1278"/>
      <c r="G58" s="1278"/>
      <c r="H58" s="1278"/>
      <c r="I58" s="1278"/>
      <c r="J58" s="127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ycOAMKalQ6PUAfhmoAH046RkCBM+VqELtALQTUTyDxYB+XUvZWuWcNEMB7L6Y5caMztyhfHBK+cmxJoD8j6g==" saltValue="qPbmKvrKpq/11n9Azk7w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80" t="s">
        <v>30</v>
      </c>
      <c r="C41" s="1281"/>
      <c r="D41" s="102"/>
      <c r="E41" s="1286" t="s">
        <v>31</v>
      </c>
      <c r="F41" s="1286"/>
      <c r="G41" s="1286"/>
      <c r="H41" s="1287"/>
      <c r="I41" s="103">
        <v>12940</v>
      </c>
      <c r="J41" s="104">
        <v>13831</v>
      </c>
      <c r="K41" s="104">
        <v>14035</v>
      </c>
      <c r="L41" s="104">
        <v>14568</v>
      </c>
      <c r="M41" s="105">
        <v>14443</v>
      </c>
    </row>
    <row r="42" spans="2:13" ht="27.75" customHeight="1" x14ac:dyDescent="0.15">
      <c r="B42" s="1282"/>
      <c r="C42" s="1283"/>
      <c r="D42" s="106"/>
      <c r="E42" s="1288" t="s">
        <v>32</v>
      </c>
      <c r="F42" s="1288"/>
      <c r="G42" s="1288"/>
      <c r="H42" s="1289"/>
      <c r="I42" s="107" t="s">
        <v>526</v>
      </c>
      <c r="J42" s="108" t="s">
        <v>526</v>
      </c>
      <c r="K42" s="108" t="s">
        <v>526</v>
      </c>
      <c r="L42" s="108" t="s">
        <v>526</v>
      </c>
      <c r="M42" s="109" t="s">
        <v>526</v>
      </c>
    </row>
    <row r="43" spans="2:13" ht="27.75" customHeight="1" x14ac:dyDescent="0.15">
      <c r="B43" s="1282"/>
      <c r="C43" s="1283"/>
      <c r="D43" s="106"/>
      <c r="E43" s="1288" t="s">
        <v>33</v>
      </c>
      <c r="F43" s="1288"/>
      <c r="G43" s="1288"/>
      <c r="H43" s="1289"/>
      <c r="I43" s="107">
        <v>3606</v>
      </c>
      <c r="J43" s="108">
        <v>3861</v>
      </c>
      <c r="K43" s="108">
        <v>4084</v>
      </c>
      <c r="L43" s="108">
        <v>4174</v>
      </c>
      <c r="M43" s="109">
        <v>3656</v>
      </c>
    </row>
    <row r="44" spans="2:13" ht="27.75" customHeight="1" x14ac:dyDescent="0.15">
      <c r="B44" s="1282"/>
      <c r="C44" s="1283"/>
      <c r="D44" s="106"/>
      <c r="E44" s="1288" t="s">
        <v>34</v>
      </c>
      <c r="F44" s="1288"/>
      <c r="G44" s="1288"/>
      <c r="H44" s="1289"/>
      <c r="I44" s="107">
        <v>152</v>
      </c>
      <c r="J44" s="108">
        <v>140</v>
      </c>
      <c r="K44" s="108">
        <v>122</v>
      </c>
      <c r="L44" s="108">
        <v>182</v>
      </c>
      <c r="M44" s="109">
        <v>970</v>
      </c>
    </row>
    <row r="45" spans="2:13" ht="27.75" customHeight="1" x14ac:dyDescent="0.15">
      <c r="B45" s="1282"/>
      <c r="C45" s="1283"/>
      <c r="D45" s="106"/>
      <c r="E45" s="1288" t="s">
        <v>35</v>
      </c>
      <c r="F45" s="1288"/>
      <c r="G45" s="1288"/>
      <c r="H45" s="1289"/>
      <c r="I45" s="107">
        <v>1895</v>
      </c>
      <c r="J45" s="108">
        <v>1845</v>
      </c>
      <c r="K45" s="108">
        <v>1755</v>
      </c>
      <c r="L45" s="108">
        <v>1717</v>
      </c>
      <c r="M45" s="109">
        <v>1640</v>
      </c>
    </row>
    <row r="46" spans="2:13" ht="27.75" customHeight="1" x14ac:dyDescent="0.15">
      <c r="B46" s="1282"/>
      <c r="C46" s="1283"/>
      <c r="D46" s="110"/>
      <c r="E46" s="1288" t="s">
        <v>36</v>
      </c>
      <c r="F46" s="1288"/>
      <c r="G46" s="1288"/>
      <c r="H46" s="1289"/>
      <c r="I46" s="107" t="s">
        <v>526</v>
      </c>
      <c r="J46" s="108" t="s">
        <v>526</v>
      </c>
      <c r="K46" s="108" t="s">
        <v>526</v>
      </c>
      <c r="L46" s="108" t="s">
        <v>526</v>
      </c>
      <c r="M46" s="109" t="s">
        <v>526</v>
      </c>
    </row>
    <row r="47" spans="2:13" ht="27.75" customHeight="1" x14ac:dyDescent="0.15">
      <c r="B47" s="1282"/>
      <c r="C47" s="1283"/>
      <c r="D47" s="111"/>
      <c r="E47" s="1290" t="s">
        <v>37</v>
      </c>
      <c r="F47" s="1291"/>
      <c r="G47" s="1291"/>
      <c r="H47" s="1292"/>
      <c r="I47" s="107" t="s">
        <v>526</v>
      </c>
      <c r="J47" s="108" t="s">
        <v>526</v>
      </c>
      <c r="K47" s="108" t="s">
        <v>526</v>
      </c>
      <c r="L47" s="108" t="s">
        <v>526</v>
      </c>
      <c r="M47" s="109" t="s">
        <v>526</v>
      </c>
    </row>
    <row r="48" spans="2:13" ht="27.75" customHeight="1" x14ac:dyDescent="0.15">
      <c r="B48" s="1282"/>
      <c r="C48" s="1283"/>
      <c r="D48" s="106"/>
      <c r="E48" s="1288" t="s">
        <v>38</v>
      </c>
      <c r="F48" s="1288"/>
      <c r="G48" s="1288"/>
      <c r="H48" s="1289"/>
      <c r="I48" s="107" t="s">
        <v>526</v>
      </c>
      <c r="J48" s="108" t="s">
        <v>526</v>
      </c>
      <c r="K48" s="108" t="s">
        <v>526</v>
      </c>
      <c r="L48" s="108" t="s">
        <v>526</v>
      </c>
      <c r="M48" s="109" t="s">
        <v>526</v>
      </c>
    </row>
    <row r="49" spans="2:13" ht="27.75" customHeight="1" x14ac:dyDescent="0.15">
      <c r="B49" s="1284"/>
      <c r="C49" s="1285"/>
      <c r="D49" s="106"/>
      <c r="E49" s="1288" t="s">
        <v>39</v>
      </c>
      <c r="F49" s="1288"/>
      <c r="G49" s="1288"/>
      <c r="H49" s="1289"/>
      <c r="I49" s="107" t="s">
        <v>526</v>
      </c>
      <c r="J49" s="108" t="s">
        <v>526</v>
      </c>
      <c r="K49" s="108" t="s">
        <v>526</v>
      </c>
      <c r="L49" s="108" t="s">
        <v>526</v>
      </c>
      <c r="M49" s="109" t="s">
        <v>526</v>
      </c>
    </row>
    <row r="50" spans="2:13" ht="27.75" customHeight="1" x14ac:dyDescent="0.15">
      <c r="B50" s="1293" t="s">
        <v>40</v>
      </c>
      <c r="C50" s="1294"/>
      <c r="D50" s="112"/>
      <c r="E50" s="1288" t="s">
        <v>41</v>
      </c>
      <c r="F50" s="1288"/>
      <c r="G50" s="1288"/>
      <c r="H50" s="1289"/>
      <c r="I50" s="107">
        <v>8930</v>
      </c>
      <c r="J50" s="108">
        <v>9220</v>
      </c>
      <c r="K50" s="108">
        <v>8644</v>
      </c>
      <c r="L50" s="108">
        <v>8309</v>
      </c>
      <c r="M50" s="109">
        <v>8582</v>
      </c>
    </row>
    <row r="51" spans="2:13" ht="27.75" customHeight="1" x14ac:dyDescent="0.15">
      <c r="B51" s="1282"/>
      <c r="C51" s="1283"/>
      <c r="D51" s="106"/>
      <c r="E51" s="1288" t="s">
        <v>42</v>
      </c>
      <c r="F51" s="1288"/>
      <c r="G51" s="1288"/>
      <c r="H51" s="1289"/>
      <c r="I51" s="107">
        <v>599</v>
      </c>
      <c r="J51" s="108">
        <v>556</v>
      </c>
      <c r="K51" s="108">
        <v>488</v>
      </c>
      <c r="L51" s="108">
        <v>461</v>
      </c>
      <c r="M51" s="109">
        <v>361</v>
      </c>
    </row>
    <row r="52" spans="2:13" ht="27.75" customHeight="1" x14ac:dyDescent="0.15">
      <c r="B52" s="1284"/>
      <c r="C52" s="1285"/>
      <c r="D52" s="106"/>
      <c r="E52" s="1288" t="s">
        <v>43</v>
      </c>
      <c r="F52" s="1288"/>
      <c r="G52" s="1288"/>
      <c r="H52" s="1289"/>
      <c r="I52" s="107">
        <v>10559</v>
      </c>
      <c r="J52" s="108">
        <v>11275</v>
      </c>
      <c r="K52" s="108">
        <v>11385</v>
      </c>
      <c r="L52" s="108">
        <v>11912</v>
      </c>
      <c r="M52" s="109">
        <v>12036</v>
      </c>
    </row>
    <row r="53" spans="2:13" ht="27.75" customHeight="1" thickBot="1" x14ac:dyDescent="0.2">
      <c r="B53" s="1295" t="s">
        <v>44</v>
      </c>
      <c r="C53" s="1296"/>
      <c r="D53" s="113"/>
      <c r="E53" s="1297" t="s">
        <v>45</v>
      </c>
      <c r="F53" s="1297"/>
      <c r="G53" s="1297"/>
      <c r="H53" s="1298"/>
      <c r="I53" s="114">
        <v>-1495</v>
      </c>
      <c r="J53" s="115">
        <v>-1374</v>
      </c>
      <c r="K53" s="115">
        <v>-521</v>
      </c>
      <c r="L53" s="115">
        <v>-41</v>
      </c>
      <c r="M53" s="116">
        <v>-269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8sbmUO1nHEyfuP7d5hBgtOacU1ZN7+V7AWw3SxbhlOi2EwLVmgD46JZi+ZRkTxyq1SVyHY+vWj8aIpdrVBr+w==" saltValue="sETsPfvm2bOLllHzXMFI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7" t="s">
        <v>48</v>
      </c>
      <c r="D55" s="1307"/>
      <c r="E55" s="1308"/>
      <c r="F55" s="128">
        <v>814</v>
      </c>
      <c r="G55" s="128">
        <v>455</v>
      </c>
      <c r="H55" s="129">
        <v>455</v>
      </c>
    </row>
    <row r="56" spans="2:8" ht="52.5" customHeight="1" x14ac:dyDescent="0.15">
      <c r="B56" s="130"/>
      <c r="C56" s="1309" t="s">
        <v>49</v>
      </c>
      <c r="D56" s="1309"/>
      <c r="E56" s="1310"/>
      <c r="F56" s="131">
        <v>1257</v>
      </c>
      <c r="G56" s="131">
        <v>882</v>
      </c>
      <c r="H56" s="132">
        <v>690</v>
      </c>
    </row>
    <row r="57" spans="2:8" ht="53.25" customHeight="1" x14ac:dyDescent="0.15">
      <c r="B57" s="130"/>
      <c r="C57" s="1311" t="s">
        <v>50</v>
      </c>
      <c r="D57" s="1311"/>
      <c r="E57" s="1312"/>
      <c r="F57" s="133">
        <v>6839</v>
      </c>
      <c r="G57" s="133">
        <v>7154</v>
      </c>
      <c r="H57" s="134">
        <v>7497</v>
      </c>
    </row>
    <row r="58" spans="2:8" ht="45.75" customHeight="1" x14ac:dyDescent="0.15">
      <c r="B58" s="135"/>
      <c r="C58" s="1299" t="s">
        <v>613</v>
      </c>
      <c r="D58" s="1300"/>
      <c r="E58" s="1301"/>
      <c r="F58" s="136">
        <v>4796</v>
      </c>
      <c r="G58" s="136">
        <v>4815</v>
      </c>
      <c r="H58" s="137">
        <v>4816</v>
      </c>
    </row>
    <row r="59" spans="2:8" ht="45.75" customHeight="1" x14ac:dyDescent="0.15">
      <c r="B59" s="135"/>
      <c r="C59" s="1299" t="s">
        <v>614</v>
      </c>
      <c r="D59" s="1300"/>
      <c r="E59" s="1301"/>
      <c r="F59" s="136">
        <v>172</v>
      </c>
      <c r="G59" s="136">
        <v>602</v>
      </c>
      <c r="H59" s="137">
        <v>979</v>
      </c>
    </row>
    <row r="60" spans="2:8" ht="45.75" customHeight="1" x14ac:dyDescent="0.15">
      <c r="B60" s="135"/>
      <c r="C60" s="1299" t="s">
        <v>615</v>
      </c>
      <c r="D60" s="1300"/>
      <c r="E60" s="1301"/>
      <c r="F60" s="136">
        <v>588</v>
      </c>
      <c r="G60" s="136">
        <v>588</v>
      </c>
      <c r="H60" s="137">
        <v>589</v>
      </c>
    </row>
    <row r="61" spans="2:8" ht="45.75" customHeight="1" x14ac:dyDescent="0.15">
      <c r="B61" s="135"/>
      <c r="C61" s="1299" t="s">
        <v>616</v>
      </c>
      <c r="D61" s="1300"/>
      <c r="E61" s="1301"/>
      <c r="F61" s="136">
        <v>319</v>
      </c>
      <c r="G61" s="136">
        <v>320</v>
      </c>
      <c r="H61" s="137">
        <v>321</v>
      </c>
    </row>
    <row r="62" spans="2:8" ht="45.75" customHeight="1" thickBot="1" x14ac:dyDescent="0.2">
      <c r="B62" s="138"/>
      <c r="C62" s="1302" t="s">
        <v>617</v>
      </c>
      <c r="D62" s="1303"/>
      <c r="E62" s="1304"/>
      <c r="F62" s="139">
        <v>410</v>
      </c>
      <c r="G62" s="139">
        <v>311</v>
      </c>
      <c r="H62" s="140">
        <v>311</v>
      </c>
    </row>
    <row r="63" spans="2:8" ht="52.5" customHeight="1" thickBot="1" x14ac:dyDescent="0.2">
      <c r="B63" s="141"/>
      <c r="C63" s="1305" t="s">
        <v>51</v>
      </c>
      <c r="D63" s="1305"/>
      <c r="E63" s="1306"/>
      <c r="F63" s="142">
        <v>8909</v>
      </c>
      <c r="G63" s="142">
        <v>8491</v>
      </c>
      <c r="H63" s="143">
        <v>8642</v>
      </c>
    </row>
    <row r="64" spans="2:8" ht="15" customHeight="1" x14ac:dyDescent="0.15"/>
  </sheetData>
  <sheetProtection algorithmName="SHA-512" hashValue="3f4uCFnBpuPGzEPW1vW1mQU06NTSgjUeao3zxhYITyk3eX3nBa/KwLaVgaa9GJRm9a280jriT31hi8J9NV9DIQ==" saltValue="R3q9Dv378bitrVsWZ1CJ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5" t="s">
        <v>622</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7"/>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7"/>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7"/>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7"/>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623</v>
      </c>
    </row>
    <row r="50" spans="1:109" x14ac:dyDescent="0.15">
      <c r="B50" s="397"/>
      <c r="G50" s="1319"/>
      <c r="H50" s="1319"/>
      <c r="I50" s="1319"/>
      <c r="J50" s="1319"/>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568</v>
      </c>
      <c r="BQ50" s="1318"/>
      <c r="BR50" s="1318"/>
      <c r="BS50" s="1318"/>
      <c r="BT50" s="1318"/>
      <c r="BU50" s="1318"/>
      <c r="BV50" s="1318"/>
      <c r="BW50" s="1318"/>
      <c r="BX50" s="1318" t="s">
        <v>569</v>
      </c>
      <c r="BY50" s="1318"/>
      <c r="BZ50" s="1318"/>
      <c r="CA50" s="1318"/>
      <c r="CB50" s="1318"/>
      <c r="CC50" s="1318"/>
      <c r="CD50" s="1318"/>
      <c r="CE50" s="1318"/>
      <c r="CF50" s="1318" t="s">
        <v>570</v>
      </c>
      <c r="CG50" s="1318"/>
      <c r="CH50" s="1318"/>
      <c r="CI50" s="1318"/>
      <c r="CJ50" s="1318"/>
      <c r="CK50" s="1318"/>
      <c r="CL50" s="1318"/>
      <c r="CM50" s="1318"/>
      <c r="CN50" s="1318" t="s">
        <v>571</v>
      </c>
      <c r="CO50" s="1318"/>
      <c r="CP50" s="1318"/>
      <c r="CQ50" s="1318"/>
      <c r="CR50" s="1318"/>
      <c r="CS50" s="1318"/>
      <c r="CT50" s="1318"/>
      <c r="CU50" s="1318"/>
      <c r="CV50" s="1318" t="s">
        <v>572</v>
      </c>
      <c r="CW50" s="1318"/>
      <c r="CX50" s="1318"/>
      <c r="CY50" s="1318"/>
      <c r="CZ50" s="1318"/>
      <c r="DA50" s="1318"/>
      <c r="DB50" s="1318"/>
      <c r="DC50" s="1318"/>
    </row>
    <row r="51" spans="1:109" ht="13.5" customHeight="1" x14ac:dyDescent="0.15">
      <c r="B51" s="397"/>
      <c r="G51" s="1321"/>
      <c r="H51" s="1321"/>
      <c r="I51" s="1334"/>
      <c r="J51" s="1334"/>
      <c r="K51" s="1320"/>
      <c r="L51" s="1320"/>
      <c r="M51" s="1320"/>
      <c r="N51" s="1320"/>
      <c r="AM51" s="406"/>
      <c r="AN51" s="1316" t="s">
        <v>624</v>
      </c>
      <c r="AO51" s="1316"/>
      <c r="AP51" s="1316"/>
      <c r="AQ51" s="1316"/>
      <c r="AR51" s="1316"/>
      <c r="AS51" s="1316"/>
      <c r="AT51" s="1316"/>
      <c r="AU51" s="1316"/>
      <c r="AV51" s="1316"/>
      <c r="AW51" s="1316"/>
      <c r="AX51" s="1316"/>
      <c r="AY51" s="1316"/>
      <c r="AZ51" s="1316"/>
      <c r="BA51" s="1316"/>
      <c r="BB51" s="1316" t="s">
        <v>625</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1"/>
      <c r="H52" s="1321"/>
      <c r="I52" s="1334"/>
      <c r="J52" s="1334"/>
      <c r="K52" s="1320"/>
      <c r="L52" s="1320"/>
      <c r="M52" s="1320"/>
      <c r="N52" s="1320"/>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1"/>
      <c r="H53" s="1321"/>
      <c r="I53" s="1319"/>
      <c r="J53" s="1319"/>
      <c r="K53" s="1320"/>
      <c r="L53" s="1320"/>
      <c r="M53" s="1320"/>
      <c r="N53" s="1320"/>
      <c r="AM53" s="406"/>
      <c r="AN53" s="1316"/>
      <c r="AO53" s="1316"/>
      <c r="AP53" s="1316"/>
      <c r="AQ53" s="1316"/>
      <c r="AR53" s="1316"/>
      <c r="AS53" s="1316"/>
      <c r="AT53" s="1316"/>
      <c r="AU53" s="1316"/>
      <c r="AV53" s="1316"/>
      <c r="AW53" s="1316"/>
      <c r="AX53" s="1316"/>
      <c r="AY53" s="1316"/>
      <c r="AZ53" s="1316"/>
      <c r="BA53" s="1316"/>
      <c r="BB53" s="1316" t="s">
        <v>626</v>
      </c>
      <c r="BC53" s="1316"/>
      <c r="BD53" s="1316"/>
      <c r="BE53" s="1316"/>
      <c r="BF53" s="1316"/>
      <c r="BG53" s="1316"/>
      <c r="BH53" s="1316"/>
      <c r="BI53" s="1316"/>
      <c r="BJ53" s="1316"/>
      <c r="BK53" s="1316"/>
      <c r="BL53" s="1316"/>
      <c r="BM53" s="1316"/>
      <c r="BN53" s="1316"/>
      <c r="BO53" s="1316"/>
      <c r="BP53" s="1313">
        <v>58.6</v>
      </c>
      <c r="BQ53" s="1313"/>
      <c r="BR53" s="1313"/>
      <c r="BS53" s="1313"/>
      <c r="BT53" s="1313"/>
      <c r="BU53" s="1313"/>
      <c r="BV53" s="1313"/>
      <c r="BW53" s="1313"/>
      <c r="BX53" s="1313">
        <v>60.5</v>
      </c>
      <c r="BY53" s="1313"/>
      <c r="BZ53" s="1313"/>
      <c r="CA53" s="1313"/>
      <c r="CB53" s="1313"/>
      <c r="CC53" s="1313"/>
      <c r="CD53" s="1313"/>
      <c r="CE53" s="1313"/>
      <c r="CF53" s="1313">
        <v>60.4</v>
      </c>
      <c r="CG53" s="1313"/>
      <c r="CH53" s="1313"/>
      <c r="CI53" s="1313"/>
      <c r="CJ53" s="1313"/>
      <c r="CK53" s="1313"/>
      <c r="CL53" s="1313"/>
      <c r="CM53" s="1313"/>
      <c r="CN53" s="1313">
        <v>62.3</v>
      </c>
      <c r="CO53" s="1313"/>
      <c r="CP53" s="1313"/>
      <c r="CQ53" s="1313"/>
      <c r="CR53" s="1313"/>
      <c r="CS53" s="1313"/>
      <c r="CT53" s="1313"/>
      <c r="CU53" s="1313"/>
      <c r="CV53" s="1313">
        <v>63.7</v>
      </c>
      <c r="CW53" s="1313"/>
      <c r="CX53" s="1313"/>
      <c r="CY53" s="1313"/>
      <c r="CZ53" s="1313"/>
      <c r="DA53" s="1313"/>
      <c r="DB53" s="1313"/>
      <c r="DC53" s="1313"/>
    </row>
    <row r="54" spans="1:109" x14ac:dyDescent="0.15">
      <c r="A54" s="405"/>
      <c r="B54" s="397"/>
      <c r="G54" s="1321"/>
      <c r="H54" s="1321"/>
      <c r="I54" s="1319"/>
      <c r="J54" s="1319"/>
      <c r="K54" s="1320"/>
      <c r="L54" s="1320"/>
      <c r="M54" s="1320"/>
      <c r="N54" s="1320"/>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9"/>
      <c r="H55" s="1319"/>
      <c r="I55" s="1319"/>
      <c r="J55" s="1319"/>
      <c r="K55" s="1320"/>
      <c r="L55" s="1320"/>
      <c r="M55" s="1320"/>
      <c r="N55" s="1320"/>
      <c r="AN55" s="1318" t="s">
        <v>627</v>
      </c>
      <c r="AO55" s="1318"/>
      <c r="AP55" s="1318"/>
      <c r="AQ55" s="1318"/>
      <c r="AR55" s="1318"/>
      <c r="AS55" s="1318"/>
      <c r="AT55" s="1318"/>
      <c r="AU55" s="1318"/>
      <c r="AV55" s="1318"/>
      <c r="AW55" s="1318"/>
      <c r="AX55" s="1318"/>
      <c r="AY55" s="1318"/>
      <c r="AZ55" s="1318"/>
      <c r="BA55" s="1318"/>
      <c r="BB55" s="1316" t="s">
        <v>625</v>
      </c>
      <c r="BC55" s="1316"/>
      <c r="BD55" s="1316"/>
      <c r="BE55" s="1316"/>
      <c r="BF55" s="1316"/>
      <c r="BG55" s="1316"/>
      <c r="BH55" s="1316"/>
      <c r="BI55" s="1316"/>
      <c r="BJ55" s="1316"/>
      <c r="BK55" s="1316"/>
      <c r="BL55" s="1316"/>
      <c r="BM55" s="1316"/>
      <c r="BN55" s="1316"/>
      <c r="BO55" s="1316"/>
      <c r="BP55" s="1313">
        <v>52.3</v>
      </c>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37.299999999999997</v>
      </c>
      <c r="CW55" s="1313"/>
      <c r="CX55" s="1313"/>
      <c r="CY55" s="1313"/>
      <c r="CZ55" s="1313"/>
      <c r="DA55" s="1313"/>
      <c r="DB55" s="1313"/>
      <c r="DC55" s="1313"/>
    </row>
    <row r="56" spans="1:109" x14ac:dyDescent="0.15">
      <c r="A56" s="405"/>
      <c r="B56" s="397"/>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9"/>
      <c r="H57" s="1319"/>
      <c r="I57" s="1314"/>
      <c r="J57" s="1314"/>
      <c r="K57" s="1320"/>
      <c r="L57" s="1320"/>
      <c r="M57" s="1320"/>
      <c r="N57" s="1320"/>
      <c r="AM57" s="390"/>
      <c r="AN57" s="1318"/>
      <c r="AO57" s="1318"/>
      <c r="AP57" s="1318"/>
      <c r="AQ57" s="1318"/>
      <c r="AR57" s="1318"/>
      <c r="AS57" s="1318"/>
      <c r="AT57" s="1318"/>
      <c r="AU57" s="1318"/>
      <c r="AV57" s="1318"/>
      <c r="AW57" s="1318"/>
      <c r="AX57" s="1318"/>
      <c r="AY57" s="1318"/>
      <c r="AZ57" s="1318"/>
      <c r="BA57" s="1318"/>
      <c r="BB57" s="1316" t="s">
        <v>626</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x14ac:dyDescent="0.15">
      <c r="A58" s="390"/>
      <c r="B58" s="409"/>
      <c r="G58" s="1319"/>
      <c r="H58" s="1319"/>
      <c r="I58" s="1314"/>
      <c r="J58" s="1314"/>
      <c r="K58" s="1320"/>
      <c r="L58" s="1320"/>
      <c r="M58" s="1320"/>
      <c r="N58" s="1320"/>
      <c r="AM58" s="390"/>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628</v>
      </c>
    </row>
    <row r="64" spans="1:109" x14ac:dyDescent="0.15">
      <c r="B64" s="397"/>
      <c r="G64" s="404"/>
      <c r="I64" s="417"/>
      <c r="J64" s="417"/>
      <c r="K64" s="417"/>
      <c r="L64" s="417"/>
      <c r="M64" s="417"/>
      <c r="N64" s="418"/>
      <c r="AM64" s="404"/>
      <c r="AN64" s="404" t="s">
        <v>621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5" t="s">
        <v>629</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7"/>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7"/>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7"/>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7"/>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623</v>
      </c>
    </row>
    <row r="72" spans="2:107" x14ac:dyDescent="0.15">
      <c r="B72" s="397"/>
      <c r="G72" s="1319"/>
      <c r="H72" s="1319"/>
      <c r="I72" s="1319"/>
      <c r="J72" s="1319"/>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568</v>
      </c>
      <c r="BQ72" s="1318"/>
      <c r="BR72" s="1318"/>
      <c r="BS72" s="1318"/>
      <c r="BT72" s="1318"/>
      <c r="BU72" s="1318"/>
      <c r="BV72" s="1318"/>
      <c r="BW72" s="1318"/>
      <c r="BX72" s="1318" t="s">
        <v>569</v>
      </c>
      <c r="BY72" s="1318"/>
      <c r="BZ72" s="1318"/>
      <c r="CA72" s="1318"/>
      <c r="CB72" s="1318"/>
      <c r="CC72" s="1318"/>
      <c r="CD72" s="1318"/>
      <c r="CE72" s="1318"/>
      <c r="CF72" s="1318" t="s">
        <v>570</v>
      </c>
      <c r="CG72" s="1318"/>
      <c r="CH72" s="1318"/>
      <c r="CI72" s="1318"/>
      <c r="CJ72" s="1318"/>
      <c r="CK72" s="1318"/>
      <c r="CL72" s="1318"/>
      <c r="CM72" s="1318"/>
      <c r="CN72" s="1318" t="s">
        <v>571</v>
      </c>
      <c r="CO72" s="1318"/>
      <c r="CP72" s="1318"/>
      <c r="CQ72" s="1318"/>
      <c r="CR72" s="1318"/>
      <c r="CS72" s="1318"/>
      <c r="CT72" s="1318"/>
      <c r="CU72" s="1318"/>
      <c r="CV72" s="1318" t="s">
        <v>572</v>
      </c>
      <c r="CW72" s="1318"/>
      <c r="CX72" s="1318"/>
      <c r="CY72" s="1318"/>
      <c r="CZ72" s="1318"/>
      <c r="DA72" s="1318"/>
      <c r="DB72" s="1318"/>
      <c r="DC72" s="1318"/>
    </row>
    <row r="73" spans="2:107" x14ac:dyDescent="0.15">
      <c r="B73" s="397"/>
      <c r="G73" s="1321"/>
      <c r="H73" s="1321"/>
      <c r="I73" s="1321"/>
      <c r="J73" s="1321"/>
      <c r="K73" s="1317"/>
      <c r="L73" s="1317"/>
      <c r="M73" s="1317"/>
      <c r="N73" s="1317"/>
      <c r="AM73" s="406"/>
      <c r="AN73" s="1316" t="s">
        <v>624</v>
      </c>
      <c r="AO73" s="1316"/>
      <c r="AP73" s="1316"/>
      <c r="AQ73" s="1316"/>
      <c r="AR73" s="1316"/>
      <c r="AS73" s="1316"/>
      <c r="AT73" s="1316"/>
      <c r="AU73" s="1316"/>
      <c r="AV73" s="1316"/>
      <c r="AW73" s="1316"/>
      <c r="AX73" s="1316"/>
      <c r="AY73" s="1316"/>
      <c r="AZ73" s="1316"/>
      <c r="BA73" s="1316"/>
      <c r="BB73" s="1316" t="s">
        <v>625</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1"/>
      <c r="H74" s="1321"/>
      <c r="I74" s="1321"/>
      <c r="J74" s="1321"/>
      <c r="K74" s="1317"/>
      <c r="L74" s="1317"/>
      <c r="M74" s="1317"/>
      <c r="N74" s="1317"/>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1"/>
      <c r="H75" s="1321"/>
      <c r="I75" s="1319"/>
      <c r="J75" s="1319"/>
      <c r="K75" s="1320"/>
      <c r="L75" s="1320"/>
      <c r="M75" s="1320"/>
      <c r="N75" s="1320"/>
      <c r="AM75" s="406"/>
      <c r="AN75" s="1316"/>
      <c r="AO75" s="1316"/>
      <c r="AP75" s="1316"/>
      <c r="AQ75" s="1316"/>
      <c r="AR75" s="1316"/>
      <c r="AS75" s="1316"/>
      <c r="AT75" s="1316"/>
      <c r="AU75" s="1316"/>
      <c r="AV75" s="1316"/>
      <c r="AW75" s="1316"/>
      <c r="AX75" s="1316"/>
      <c r="AY75" s="1316"/>
      <c r="AZ75" s="1316"/>
      <c r="BA75" s="1316"/>
      <c r="BB75" s="1316" t="s">
        <v>630</v>
      </c>
      <c r="BC75" s="1316"/>
      <c r="BD75" s="1316"/>
      <c r="BE75" s="1316"/>
      <c r="BF75" s="1316"/>
      <c r="BG75" s="1316"/>
      <c r="BH75" s="1316"/>
      <c r="BI75" s="1316"/>
      <c r="BJ75" s="1316"/>
      <c r="BK75" s="1316"/>
      <c r="BL75" s="1316"/>
      <c r="BM75" s="1316"/>
      <c r="BN75" s="1316"/>
      <c r="BO75" s="1316"/>
      <c r="BP75" s="1313">
        <v>11.4</v>
      </c>
      <c r="BQ75" s="1313"/>
      <c r="BR75" s="1313"/>
      <c r="BS75" s="1313"/>
      <c r="BT75" s="1313"/>
      <c r="BU75" s="1313"/>
      <c r="BV75" s="1313"/>
      <c r="BW75" s="1313"/>
      <c r="BX75" s="1313">
        <v>10.9</v>
      </c>
      <c r="BY75" s="1313"/>
      <c r="BZ75" s="1313"/>
      <c r="CA75" s="1313"/>
      <c r="CB75" s="1313"/>
      <c r="CC75" s="1313"/>
      <c r="CD75" s="1313"/>
      <c r="CE75" s="1313"/>
      <c r="CF75" s="1313">
        <v>11</v>
      </c>
      <c r="CG75" s="1313"/>
      <c r="CH75" s="1313"/>
      <c r="CI75" s="1313"/>
      <c r="CJ75" s="1313"/>
      <c r="CK75" s="1313"/>
      <c r="CL75" s="1313"/>
      <c r="CM75" s="1313"/>
      <c r="CN75" s="1313">
        <v>11.1</v>
      </c>
      <c r="CO75" s="1313"/>
      <c r="CP75" s="1313"/>
      <c r="CQ75" s="1313"/>
      <c r="CR75" s="1313"/>
      <c r="CS75" s="1313"/>
      <c r="CT75" s="1313"/>
      <c r="CU75" s="1313"/>
      <c r="CV75" s="1313">
        <v>11.5</v>
      </c>
      <c r="CW75" s="1313"/>
      <c r="CX75" s="1313"/>
      <c r="CY75" s="1313"/>
      <c r="CZ75" s="1313"/>
      <c r="DA75" s="1313"/>
      <c r="DB75" s="1313"/>
      <c r="DC75" s="1313"/>
    </row>
    <row r="76" spans="2:107" x14ac:dyDescent="0.15">
      <c r="B76" s="397"/>
      <c r="G76" s="1321"/>
      <c r="H76" s="1321"/>
      <c r="I76" s="1319"/>
      <c r="J76" s="1319"/>
      <c r="K76" s="1320"/>
      <c r="L76" s="1320"/>
      <c r="M76" s="1320"/>
      <c r="N76" s="1320"/>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9"/>
      <c r="H77" s="1319"/>
      <c r="I77" s="1319"/>
      <c r="J77" s="1319"/>
      <c r="K77" s="1317"/>
      <c r="L77" s="1317"/>
      <c r="M77" s="1317"/>
      <c r="N77" s="1317"/>
      <c r="AN77" s="1318" t="s">
        <v>627</v>
      </c>
      <c r="AO77" s="1318"/>
      <c r="AP77" s="1318"/>
      <c r="AQ77" s="1318"/>
      <c r="AR77" s="1318"/>
      <c r="AS77" s="1318"/>
      <c r="AT77" s="1318"/>
      <c r="AU77" s="1318"/>
      <c r="AV77" s="1318"/>
      <c r="AW77" s="1318"/>
      <c r="AX77" s="1318"/>
      <c r="AY77" s="1318"/>
      <c r="AZ77" s="1318"/>
      <c r="BA77" s="1318"/>
      <c r="BB77" s="1316" t="s">
        <v>625</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x14ac:dyDescent="0.15">
      <c r="B78" s="397"/>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630</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x14ac:dyDescent="0.15">
      <c r="B80" s="397"/>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9yBaORaUXhz52oTbZqHjQMJLJ0X2Z152X2qCiQFoDRSS8g4dSXqFvj+Viub0utwHQn+0dHdapcBagK5yfPDGw==" saltValue="bxl665ME16RZYQ7Z5Gk4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1QX5e7K3v22dIZA0BYNBBjJEkyxqGEmIqKpcrC+UmMnS6LfWzHkoAEBSIQejkA7nd646xNzcSMOwokZ9C3zEww==" saltValue="1M5Qvuy7QTZWArfBUJUWY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heoaaw+r+w250q3HH8MygnptVPWTJauU5ZMQTRZgOz45NiW12dvfi5D45kiFe3FmZzD4w4aYkpfjHEmlTQodOg==" saltValue="JFPWB2ijU6VTBuPtA4PTf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105961</v>
      </c>
      <c r="E3" s="162"/>
      <c r="F3" s="163">
        <v>65876</v>
      </c>
      <c r="G3" s="164"/>
      <c r="H3" s="165"/>
    </row>
    <row r="4" spans="1:8" x14ac:dyDescent="0.15">
      <c r="A4" s="166"/>
      <c r="B4" s="167"/>
      <c r="C4" s="168"/>
      <c r="D4" s="169">
        <v>57433</v>
      </c>
      <c r="E4" s="170"/>
      <c r="F4" s="171">
        <v>36484</v>
      </c>
      <c r="G4" s="172"/>
      <c r="H4" s="173"/>
    </row>
    <row r="5" spans="1:8" x14ac:dyDescent="0.15">
      <c r="A5" s="154" t="s">
        <v>560</v>
      </c>
      <c r="B5" s="159"/>
      <c r="C5" s="160"/>
      <c r="D5" s="161">
        <v>119459</v>
      </c>
      <c r="E5" s="162"/>
      <c r="F5" s="163">
        <v>68468</v>
      </c>
      <c r="G5" s="164"/>
      <c r="H5" s="165"/>
    </row>
    <row r="6" spans="1:8" x14ac:dyDescent="0.15">
      <c r="A6" s="166"/>
      <c r="B6" s="167"/>
      <c r="C6" s="168"/>
      <c r="D6" s="169">
        <v>93499</v>
      </c>
      <c r="E6" s="170"/>
      <c r="F6" s="171">
        <v>34140</v>
      </c>
      <c r="G6" s="172"/>
      <c r="H6" s="173"/>
    </row>
    <row r="7" spans="1:8" x14ac:dyDescent="0.15">
      <c r="A7" s="154" t="s">
        <v>561</v>
      </c>
      <c r="B7" s="159"/>
      <c r="C7" s="160"/>
      <c r="D7" s="161">
        <v>82710</v>
      </c>
      <c r="E7" s="162"/>
      <c r="F7" s="163">
        <v>69729</v>
      </c>
      <c r="G7" s="164"/>
      <c r="H7" s="165"/>
    </row>
    <row r="8" spans="1:8" x14ac:dyDescent="0.15">
      <c r="A8" s="166"/>
      <c r="B8" s="167"/>
      <c r="C8" s="168"/>
      <c r="D8" s="169">
        <v>32986</v>
      </c>
      <c r="E8" s="170"/>
      <c r="F8" s="171">
        <v>38908</v>
      </c>
      <c r="G8" s="172"/>
      <c r="H8" s="173"/>
    </row>
    <row r="9" spans="1:8" x14ac:dyDescent="0.15">
      <c r="A9" s="154" t="s">
        <v>562</v>
      </c>
      <c r="B9" s="159"/>
      <c r="C9" s="160"/>
      <c r="D9" s="161">
        <v>68953</v>
      </c>
      <c r="E9" s="162"/>
      <c r="F9" s="163">
        <v>74581</v>
      </c>
      <c r="G9" s="164"/>
      <c r="H9" s="165"/>
    </row>
    <row r="10" spans="1:8" x14ac:dyDescent="0.15">
      <c r="A10" s="166"/>
      <c r="B10" s="167"/>
      <c r="C10" s="168"/>
      <c r="D10" s="169">
        <v>27240</v>
      </c>
      <c r="E10" s="170"/>
      <c r="F10" s="171">
        <v>41563</v>
      </c>
      <c r="G10" s="172"/>
      <c r="H10" s="173"/>
    </row>
    <row r="11" spans="1:8" x14ac:dyDescent="0.15">
      <c r="A11" s="154" t="s">
        <v>563</v>
      </c>
      <c r="B11" s="159"/>
      <c r="C11" s="160"/>
      <c r="D11" s="161">
        <v>92250</v>
      </c>
      <c r="E11" s="162"/>
      <c r="F11" s="163">
        <v>76347</v>
      </c>
      <c r="G11" s="164"/>
      <c r="H11" s="165"/>
    </row>
    <row r="12" spans="1:8" x14ac:dyDescent="0.15">
      <c r="A12" s="166"/>
      <c r="B12" s="167"/>
      <c r="C12" s="174"/>
      <c r="D12" s="169">
        <v>35518</v>
      </c>
      <c r="E12" s="170"/>
      <c r="F12" s="171">
        <v>41762</v>
      </c>
      <c r="G12" s="172"/>
      <c r="H12" s="173"/>
    </row>
    <row r="13" spans="1:8" x14ac:dyDescent="0.15">
      <c r="A13" s="154"/>
      <c r="B13" s="159"/>
      <c r="C13" s="175"/>
      <c r="D13" s="176">
        <v>93867</v>
      </c>
      <c r="E13" s="177"/>
      <c r="F13" s="178">
        <v>71000</v>
      </c>
      <c r="G13" s="179"/>
      <c r="H13" s="165"/>
    </row>
    <row r="14" spans="1:8" x14ac:dyDescent="0.15">
      <c r="A14" s="166"/>
      <c r="B14" s="167"/>
      <c r="C14" s="168"/>
      <c r="D14" s="169">
        <v>49335</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5.0599999999999996</v>
      </c>
      <c r="C19" s="180">
        <f>ROUND(VALUE(SUBSTITUTE(実質収支比率等に係る経年分析!G$48,"▲","-")),2)</f>
        <v>4.9000000000000004</v>
      </c>
      <c r="D19" s="180">
        <f>ROUND(VALUE(SUBSTITUTE(実質収支比率等に係る経年分析!H$48,"▲","-")),2)</f>
        <v>8.14</v>
      </c>
      <c r="E19" s="180">
        <f>ROUND(VALUE(SUBSTITUTE(実質収支比率等に係る経年分析!I$48,"▲","-")),2)</f>
        <v>6.61</v>
      </c>
      <c r="F19" s="180">
        <f>ROUND(VALUE(SUBSTITUTE(実質収支比率等に係る経年分析!J$48,"▲","-")),2)</f>
        <v>1.88</v>
      </c>
    </row>
    <row r="20" spans="1:11" x14ac:dyDescent="0.15">
      <c r="A20" s="180" t="s">
        <v>55</v>
      </c>
      <c r="B20" s="180">
        <f>ROUND(VALUE(SUBSTITUTE(実質収支比率等に係る経年分析!F$47,"▲","-")),2)</f>
        <v>21.63</v>
      </c>
      <c r="C20" s="180">
        <f>ROUND(VALUE(SUBSTITUTE(実質収支比率等に係る経年分析!G$47,"▲","-")),2)</f>
        <v>19.399999999999999</v>
      </c>
      <c r="D20" s="180">
        <f>ROUND(VALUE(SUBSTITUTE(実質収支比率等に係る経年分析!H$47,"▲","-")),2)</f>
        <v>13.86</v>
      </c>
      <c r="E20" s="180">
        <f>ROUND(VALUE(SUBSTITUTE(実質収支比率等に係る経年分析!I$47,"▲","-")),2)</f>
        <v>7.82</v>
      </c>
      <c r="F20" s="180">
        <f>ROUND(VALUE(SUBSTITUTE(実質収支比率等に係る経年分析!J$47,"▲","-")),2)</f>
        <v>7.6</v>
      </c>
    </row>
    <row r="21" spans="1:11" x14ac:dyDescent="0.15">
      <c r="A21" s="180" t="s">
        <v>56</v>
      </c>
      <c r="B21" s="180">
        <f>IF(ISNUMBER(VALUE(SUBSTITUTE(実質収支比率等に係る経年分析!F$49,"▲","-"))),ROUND(VALUE(SUBSTITUTE(実質収支比率等に係る経年分析!F$49,"▲","-")),2),NA())</f>
        <v>-8.5299999999999994</v>
      </c>
      <c r="C21" s="180">
        <f>IF(ISNUMBER(VALUE(SUBSTITUTE(実質収支比率等に係る経年分析!G$49,"▲","-"))),ROUND(VALUE(SUBSTITUTE(実質収支比率等に係る経年分析!G$49,"▲","-")),2),NA())</f>
        <v>-2.69</v>
      </c>
      <c r="D21" s="180">
        <f>IF(ISNUMBER(VALUE(SUBSTITUTE(実質収支比率等に係る経年分析!H$49,"▲","-"))),ROUND(VALUE(SUBSTITUTE(実質収支比率等に係る経年分析!H$49,"▲","-")),2),NA())</f>
        <v>-2.5499999999999998</v>
      </c>
      <c r="E21" s="180">
        <f>IF(ISNUMBER(VALUE(SUBSTITUTE(実質収支比率等に係る経年分析!I$49,"▲","-"))),ROUND(VALUE(SUBSTITUTE(実質収支比率等に係る経年分析!I$49,"▲","-")),2),NA())</f>
        <v>-7.78</v>
      </c>
      <c r="F21" s="180">
        <f>IF(ISNUMBER(VALUE(SUBSTITUTE(実質収支比率等に係る経年分析!J$49,"▲","-"))),ROUND(VALUE(SUBSTITUTE(実質収支比率等に係る経年分析!J$49,"▲","-")),2),NA())</f>
        <v>-4.55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13.07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10.59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10.28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多久市農業集落排水事業特別会計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f>IF(ROUND(VALUE(SUBSTITUTE(連結実質赤字比率に係る赤字・黒字の構成分析!I$41,"▲", "-")), 2) &lt; 0, ABS(ROUND(VALUE(SUBSTITUTE(連結実質赤字比率に係る赤字・黒字の構成分析!I$41,"▲", "-")), 2)), NA())</f>
        <v>0.43</v>
      </c>
      <c r="I29" s="181" t="e">
        <f>IF(ROUND(VALUE(SUBSTITUTE(連結実質赤字比率に係る赤字・黒字の構成分析!I$41,"▲", "-")), 2) &gt;= 0, ABS(ROUND(VALUE(SUBSTITUTE(連結実質赤字比率に係る赤字・黒字の構成分析!I$41,"▲", "-")), 2)), NA())</f>
        <v>#N/A</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多久市公共下水道事業特別会計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f>IF(ROUND(VALUE(SUBSTITUTE(連結実質赤字比率に係る赤字・黒字の構成分析!I$40,"▲", "-")), 2) &lt; 0, ABS(ROUND(VALUE(SUBSTITUTE(連結実質赤字比率に係る赤字・黒字の構成分析!I$40,"▲", "-")), 2)), NA())</f>
        <v>1.47</v>
      </c>
      <c r="I30" s="181" t="e">
        <f>IF(ROUND(VALUE(SUBSTITUTE(連結実質赤字比率に係る赤字・黒字の構成分析!I$40,"▲", "-")), 2) &gt;= 0, ABS(ROUND(VALUE(SUBSTITUTE(連結実質赤字比率に係る赤字・黒字の構成分析!I$40,"▲", "-")), 2)), NA())</f>
        <v>#N/A</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多久市給与管理・物品調達特別会計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多久市土地区画整理事業特別会計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多久市後期高齢者医療特別会計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多久市国民健康保険事業特別会計</v>
      </c>
      <c r="B34" s="181">
        <f>IF(ROUND(VALUE(SUBSTITUTE(連結実質赤字比率に係る赤字・黒字の構成分析!F$36,"▲", "-")), 2) &lt; 0, ABS(ROUND(VALUE(SUBSTITUTE(連結実質赤字比率に係る赤字・黒字の構成分析!F$36,"▲", "-")), 2)), NA())</f>
        <v>0.72</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5.0599999999999996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4.8899999999999997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1.87</v>
      </c>
    </row>
    <row r="36" spans="1:16" x14ac:dyDescent="0.15">
      <c r="A36" s="181" t="str">
        <f>IF(連結実質赤字比率に係る赤字・黒字の構成分析!C$34="",NA(),連結実質赤字比率に係る赤字・黒字の構成分析!C$34)</f>
        <v>多久市病院事業会計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9.7100000000000009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985</v>
      </c>
      <c r="E42" s="182"/>
      <c r="F42" s="182"/>
      <c r="G42" s="182">
        <f>'実質公債費比率（分子）の構造'!L$52</f>
        <v>1029</v>
      </c>
      <c r="H42" s="182"/>
      <c r="I42" s="182"/>
      <c r="J42" s="182">
        <f>'実質公債費比率（分子）の構造'!M$52</f>
        <v>1032</v>
      </c>
      <c r="K42" s="182"/>
      <c r="L42" s="182"/>
      <c r="M42" s="182">
        <f>'実質公債費比率（分子）の構造'!N$52</f>
        <v>1034</v>
      </c>
      <c r="N42" s="182"/>
      <c r="O42" s="182"/>
      <c r="P42" s="182">
        <f>'実質公債費比率（分子）の構造'!O$52</f>
        <v>993</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34</v>
      </c>
      <c r="C45" s="182"/>
      <c r="D45" s="182"/>
      <c r="E45" s="182">
        <f>'実質公債費比率（分子）の構造'!L$49</f>
        <v>34</v>
      </c>
      <c r="F45" s="182"/>
      <c r="G45" s="182"/>
      <c r="H45" s="182">
        <f>'実質公債費比率（分子）の構造'!M$49</f>
        <v>34</v>
      </c>
      <c r="I45" s="182"/>
      <c r="J45" s="182"/>
      <c r="K45" s="182">
        <f>'実質公債費比率（分子）の構造'!N$49</f>
        <v>35</v>
      </c>
      <c r="L45" s="182"/>
      <c r="M45" s="182"/>
      <c r="N45" s="182">
        <f>'実質公債費比率（分子）の構造'!O$49</f>
        <v>71</v>
      </c>
      <c r="O45" s="182"/>
      <c r="P45" s="182"/>
    </row>
    <row r="46" spans="1:16" x14ac:dyDescent="0.15">
      <c r="A46" s="182" t="s">
        <v>67</v>
      </c>
      <c r="B46" s="182">
        <f>'実質公債費比率（分子）の構造'!K$48</f>
        <v>217</v>
      </c>
      <c r="C46" s="182"/>
      <c r="D46" s="182"/>
      <c r="E46" s="182">
        <f>'実質公債費比率（分子）の構造'!L$48</f>
        <v>225</v>
      </c>
      <c r="F46" s="182"/>
      <c r="G46" s="182"/>
      <c r="H46" s="182">
        <f>'実質公債費比率（分子）の構造'!M$48</f>
        <v>246</v>
      </c>
      <c r="I46" s="182"/>
      <c r="J46" s="182"/>
      <c r="K46" s="182">
        <f>'実質公債費比率（分子）の構造'!N$48</f>
        <v>269</v>
      </c>
      <c r="L46" s="182"/>
      <c r="M46" s="182"/>
      <c r="N46" s="182">
        <f>'実質公債費比率（分子）の構造'!O$48</f>
        <v>229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1336</v>
      </c>
      <c r="C49" s="182"/>
      <c r="D49" s="182"/>
      <c r="E49" s="182">
        <f>'実質公債費比率（分子）の構造'!L$45</f>
        <v>1277</v>
      </c>
      <c r="F49" s="182"/>
      <c r="G49" s="182"/>
      <c r="H49" s="182">
        <f>'実質公債費比率（分子）の構造'!M$45</f>
        <v>1294</v>
      </c>
      <c r="I49" s="182"/>
      <c r="J49" s="182"/>
      <c r="K49" s="182">
        <f>'実質公債費比率（分子）の構造'!N$45</f>
        <v>1313</v>
      </c>
      <c r="L49" s="182"/>
      <c r="M49" s="182"/>
      <c r="N49" s="182">
        <f>'実質公債費比率（分子）の構造'!O$45</f>
        <v>1276</v>
      </c>
      <c r="O49" s="182"/>
      <c r="P49" s="182"/>
    </row>
    <row r="50" spans="1:16" x14ac:dyDescent="0.15">
      <c r="A50" s="182" t="s">
        <v>71</v>
      </c>
      <c r="B50" s="182" t="e">
        <f>NA()</f>
        <v>#N/A</v>
      </c>
      <c r="C50" s="182">
        <f>IF(ISNUMBER('実質公債費比率（分子）の構造'!K$53),'実質公債費比率（分子）の構造'!K$53,NA())</f>
        <v>602</v>
      </c>
      <c r="D50" s="182" t="e">
        <f>NA()</f>
        <v>#N/A</v>
      </c>
      <c r="E50" s="182" t="e">
        <f>NA()</f>
        <v>#N/A</v>
      </c>
      <c r="F50" s="182">
        <f>IF(ISNUMBER('実質公債費比率（分子）の構造'!L$53),'実質公債費比率（分子）の構造'!L$53,NA())</f>
        <v>507</v>
      </c>
      <c r="G50" s="182" t="e">
        <f>NA()</f>
        <v>#N/A</v>
      </c>
      <c r="H50" s="182" t="e">
        <f>NA()</f>
        <v>#N/A</v>
      </c>
      <c r="I50" s="182">
        <f>IF(ISNUMBER('実質公債費比率（分子）の構造'!M$53),'実質公債費比率（分子）の構造'!M$53,NA())</f>
        <v>542</v>
      </c>
      <c r="J50" s="182" t="e">
        <f>NA()</f>
        <v>#N/A</v>
      </c>
      <c r="K50" s="182" t="e">
        <f>NA()</f>
        <v>#N/A</v>
      </c>
      <c r="L50" s="182">
        <f>IF(ISNUMBER('実質公債費比率（分子）の構造'!N$53),'実質公債費比率（分子）の構造'!N$53,NA())</f>
        <v>583</v>
      </c>
      <c r="M50" s="182" t="e">
        <f>NA()</f>
        <v>#N/A</v>
      </c>
      <c r="N50" s="182" t="e">
        <f>NA()</f>
        <v>#N/A</v>
      </c>
      <c r="O50" s="182">
        <f>IF(ISNUMBER('実質公債費比率（分子）の構造'!O$53),'実質公債費比率（分子）の構造'!O$53,NA())</f>
        <v>583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10559</v>
      </c>
      <c r="E56" s="181"/>
      <c r="F56" s="181"/>
      <c r="G56" s="181">
        <f>'将来負担比率（分子）の構造'!J$52</f>
        <v>11275</v>
      </c>
      <c r="H56" s="181"/>
      <c r="I56" s="181"/>
      <c r="J56" s="181">
        <f>'将来負担比率（分子）の構造'!K$52</f>
        <v>11385</v>
      </c>
      <c r="K56" s="181"/>
      <c r="L56" s="181"/>
      <c r="M56" s="181">
        <f>'将来負担比率（分子）の構造'!L$52</f>
        <v>11912</v>
      </c>
      <c r="N56" s="181"/>
      <c r="O56" s="181"/>
      <c r="P56" s="181">
        <f>'将来負担比率（分子）の構造'!M$52</f>
        <v>12036</v>
      </c>
    </row>
    <row r="57" spans="1:16" x14ac:dyDescent="0.15">
      <c r="A57" s="181" t="s">
        <v>42</v>
      </c>
      <c r="B57" s="181"/>
      <c r="C57" s="181"/>
      <c r="D57" s="181">
        <f>'将来負担比率（分子）の構造'!I$51</f>
        <v>599</v>
      </c>
      <c r="E57" s="181"/>
      <c r="F57" s="181"/>
      <c r="G57" s="181">
        <f>'将来負担比率（分子）の構造'!J$51</f>
        <v>556</v>
      </c>
      <c r="H57" s="181"/>
      <c r="I57" s="181"/>
      <c r="J57" s="181">
        <f>'将来負担比率（分子）の構造'!K$51</f>
        <v>488</v>
      </c>
      <c r="K57" s="181"/>
      <c r="L57" s="181"/>
      <c r="M57" s="181">
        <f>'将来負担比率（分子）の構造'!L$51</f>
        <v>461</v>
      </c>
      <c r="N57" s="181"/>
      <c r="O57" s="181"/>
      <c r="P57" s="181">
        <f>'将来負担比率（分子）の構造'!M$51</f>
        <v>361</v>
      </c>
    </row>
    <row r="58" spans="1:16" x14ac:dyDescent="0.15">
      <c r="A58" s="181" t="s">
        <v>41</v>
      </c>
      <c r="B58" s="181"/>
      <c r="C58" s="181"/>
      <c r="D58" s="181">
        <f>'将来負担比率（分子）の構造'!I$50</f>
        <v>8930</v>
      </c>
      <c r="E58" s="181"/>
      <c r="F58" s="181"/>
      <c r="G58" s="181">
        <f>'将来負担比率（分子）の構造'!J$50</f>
        <v>9220</v>
      </c>
      <c r="H58" s="181"/>
      <c r="I58" s="181"/>
      <c r="J58" s="181">
        <f>'将来負担比率（分子）の構造'!K$50</f>
        <v>8644</v>
      </c>
      <c r="K58" s="181"/>
      <c r="L58" s="181"/>
      <c r="M58" s="181">
        <f>'将来負担比率（分子）の構造'!L$50</f>
        <v>8309</v>
      </c>
      <c r="N58" s="181"/>
      <c r="O58" s="181"/>
      <c r="P58" s="181">
        <f>'将来負担比率（分子）の構造'!M$50</f>
        <v>8582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1895</v>
      </c>
      <c r="C62" s="181"/>
      <c r="D62" s="181"/>
      <c r="E62" s="181">
        <f>'将来負担比率（分子）の構造'!J$45</f>
        <v>1845</v>
      </c>
      <c r="F62" s="181"/>
      <c r="G62" s="181"/>
      <c r="H62" s="181">
        <f>'将来負担比率（分子）の構造'!K$45</f>
        <v>1755</v>
      </c>
      <c r="I62" s="181"/>
      <c r="J62" s="181"/>
      <c r="K62" s="181">
        <f>'将来負担比率（分子）の構造'!L$45</f>
        <v>1717</v>
      </c>
      <c r="L62" s="181"/>
      <c r="M62" s="181"/>
      <c r="N62" s="181">
        <f>'将来負担比率（分子）の構造'!M$45</f>
        <v>1640</v>
      </c>
      <c r="O62" s="181"/>
      <c r="P62" s="181"/>
    </row>
    <row r="63" spans="1:16" x14ac:dyDescent="0.15">
      <c r="A63" s="181" t="s">
        <v>34</v>
      </c>
      <c r="B63" s="181">
        <f>'将来負担比率（分子）の構造'!I$44</f>
        <v>152</v>
      </c>
      <c r="C63" s="181"/>
      <c r="D63" s="181"/>
      <c r="E63" s="181">
        <f>'将来負担比率（分子）の構造'!J$44</f>
        <v>140</v>
      </c>
      <c r="F63" s="181"/>
      <c r="G63" s="181"/>
      <c r="H63" s="181">
        <f>'将来負担比率（分子）の構造'!K$44</f>
        <v>122</v>
      </c>
      <c r="I63" s="181"/>
      <c r="J63" s="181"/>
      <c r="K63" s="181">
        <f>'将来負担比率（分子）の構造'!L$44</f>
        <v>182</v>
      </c>
      <c r="L63" s="181"/>
      <c r="M63" s="181"/>
      <c r="N63" s="181">
        <f>'将来負担比率（分子）の構造'!M$44</f>
        <v>970</v>
      </c>
      <c r="O63" s="181"/>
      <c r="P63" s="181"/>
    </row>
    <row r="64" spans="1:16" x14ac:dyDescent="0.15">
      <c r="A64" s="181" t="s">
        <v>33</v>
      </c>
      <c r="B64" s="181">
        <f>'将来負担比率（分子）の構造'!I$43</f>
        <v>3606</v>
      </c>
      <c r="C64" s="181"/>
      <c r="D64" s="181"/>
      <c r="E64" s="181">
        <f>'将来負担比率（分子）の構造'!J$43</f>
        <v>3861</v>
      </c>
      <c r="F64" s="181"/>
      <c r="G64" s="181"/>
      <c r="H64" s="181">
        <f>'将来負担比率（分子）の構造'!K$43</f>
        <v>4084</v>
      </c>
      <c r="I64" s="181"/>
      <c r="J64" s="181"/>
      <c r="K64" s="181">
        <f>'将来負担比率（分子）の構造'!L$43</f>
        <v>4174</v>
      </c>
      <c r="L64" s="181"/>
      <c r="M64" s="181"/>
      <c r="N64" s="181">
        <f>'将来負担比率（分子）の構造'!M$43</f>
        <v>3656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12940</v>
      </c>
      <c r="C66" s="181"/>
      <c r="D66" s="181"/>
      <c r="E66" s="181">
        <f>'将来負担比率（分子）の構造'!J$41</f>
        <v>13831</v>
      </c>
      <c r="F66" s="181"/>
      <c r="G66" s="181"/>
      <c r="H66" s="181">
        <f>'将来負担比率（分子）の構造'!K$41</f>
        <v>14035</v>
      </c>
      <c r="I66" s="181"/>
      <c r="J66" s="181"/>
      <c r="K66" s="181">
        <f>'将来負担比率（分子）の構造'!L$41</f>
        <v>14568</v>
      </c>
      <c r="L66" s="181"/>
      <c r="M66" s="181"/>
      <c r="N66" s="181">
        <f>'将来負担比率（分子）の構造'!M$41</f>
        <v>14443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814</v>
      </c>
      <c r="C72" s="185">
        <f>基金残高に係る経年分析!G55</f>
        <v>455</v>
      </c>
      <c r="D72" s="185">
        <f>基金残高に係る経年分析!H55</f>
        <v>455</v>
      </c>
    </row>
    <row r="73" spans="1:16" x14ac:dyDescent="0.15">
      <c r="A73" s="184" t="s">
        <v>78</v>
      </c>
      <c r="B73" s="185">
        <f>基金残高に係る経年分析!F56</f>
        <v>1257</v>
      </c>
      <c r="C73" s="185">
        <f>基金残高に係る経年分析!G56</f>
        <v>882</v>
      </c>
      <c r="D73" s="185">
        <f>基金残高に係る経年分析!H56</f>
        <v>690</v>
      </c>
    </row>
    <row r="74" spans="1:16" x14ac:dyDescent="0.15">
      <c r="A74" s="184" t="s">
        <v>79</v>
      </c>
      <c r="B74" s="185">
        <f>基金残高に係る経年分析!F57</f>
        <v>6839</v>
      </c>
      <c r="C74" s="185">
        <f>基金残高に係る経年分析!G57</f>
        <v>7154</v>
      </c>
      <c r="D74" s="185">
        <f>基金残高に係る経年分析!H57</f>
        <v>7497</v>
      </c>
    </row>
  </sheetData>
  <sheetProtection algorithmName="SHA-512" hashValue="8tGPRSvKw+GHFPDiJNsBOW+iR9JOqv3RAKr6SmACRvG6qE+FgJr12lTlmfIIqXS8Itaco70IwXcclgfxWEuCUA==" saltValue="7dh6ZdH6OfjnOE2f/RM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2022-02-02T07:09:05Z</dcterms:created>
  <dcterms:modified xsi:type="dcterms:W3CDTF">2022-09-08T04:05:31Z</dcterms:modified>
  <cp:category/>
</cp:coreProperties>
</file>