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canfl.taku-lg.local\0103010財政係\財政係\012 決算\財政状況資料集（H22以降）\R01決算（財政状況資料集）\5030914【10月22日（金）〆：作業依頼】令和元年度財政状況資料集の作成について（2回目）\02 作成\"/>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W41" i="10"/>
  <c r="BW42" i="10" s="1"/>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<sst xmlns="http://schemas.openxmlformats.org/spreadsheetml/2006/main" count="1130" uniqueCount="641">
  <si>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</si>
  <si>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</si>
  <si>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</si>
  <si>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</si>
  <si>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</si>
  <si>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</si>
  <si>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</si>
  <si>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</si>
  <si>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</si>
  <si>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</si>
  <si>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</si>
  <si>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</si>
  <si>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</si>
  <si>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</si>
  <si>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</si>
  <si>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</si>
  <si>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</si>
  <si>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</si>
  <si>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</si>
  <si>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</si>
  <si>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</si>
  <si>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</si>
  <si>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</si>
  <si>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</si>
  <si>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</si>
  <si>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</si>
  <si>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</si>
  <si>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</si>
  <si>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</si>
  <si>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</si>
  <si>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</si>
  <si>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</si>
  <si>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</si>
  <si>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</si>
  <si>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</si>
  <si>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</si>
  <si>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</si>
  <si>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</si>
  <si>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</si>
  <si>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</si>
  <si>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</si>
  <si>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</si>
  <si>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</si>
  <si>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</si>
  <si>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</si>
  <si>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</si>
  <si>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</si>
  <si>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</si>
  <si>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</si>
  <si>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</si>
  <si>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</si>
  <si>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</si>
  <si>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</si>
  <si>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</si>
  <si>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</si>
  <si>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</si>
  <si>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</si>
  <si>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</si>
  <si>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</si>
  <si>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</si>
  <si>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</si>
  <si>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</si>
  <si>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</si>
  <si>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</si>
  <si>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</si>
  <si>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</si>
  <si>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</si>
  <si>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</si>
  <si>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</si>
  <si>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</si>
  <si>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</si>
  <si>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</si>
  <si>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</si>
  <si>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</si>
  <si>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</si>
  <si>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</si>
  <si>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</si>
  <si>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</si>
  <si>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</si>
  <si>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</si>
  <si>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</si>
  <si>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</si>
  <si>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</si>
  <si>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</si>
  <si>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</si>
  <si>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</si>
  <si>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</si>
  <si>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</si>
  <si>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</si>
  <si>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</si>
  <si>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</si>
  <si>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</si>
  <si>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</si>
  <si>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</si>
  <si>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</si>
  <si>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</si>
  <si>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</si>
  <si>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</si>
  <si>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多久市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</si>
  <si>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</si>
  <si>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</si>
  <si>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</si>
  <si>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</si>
  <si>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</si>
  <si>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</si>
  <si>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</si>
  <si>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</si>
  <si>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</si>
  <si>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</si>
  <si>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</si>
  <si>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</si>
  <si>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</si>
  <si>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</si>
  <si>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</si>
  <si>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</si>
  <si>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</si>
  <si>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</si>
  <si>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</si>
  <si>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</si>
  <si>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</si>
  <si>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</si>
  <si>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</si>
  <si>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</si>
  <si>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</si>
  <si>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</si>
  <si>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</si>
  <si>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</si>
  <si>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</si>
  <si>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</si>
  <si>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</si>
  <si>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</si>
  <si>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</si>
  <si>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</si>
  <si>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</si>
  <si>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</si>
  <si>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</si>
  <si>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</si>
  <si>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</si>
  <si>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</si>
  <si>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</si>
  <si>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</si>
  <si>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</si>
  <si>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</si>
  <si>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</si>
  <si>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</si>
  <si>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</si>
  <si>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</si>
  <si>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</si>
  <si>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</si>
  <si>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</si>
  <si>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</si>
  <si>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</si>
  <si>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</si>
  <si>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</si>
  <si>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</si>
  <si>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</si>
  <si>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</si>
  <si>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</si>
  <si>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</si>
  <si>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</si>
  <si>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</si>
  <si>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</si>
  <si>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</si>
  <si>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</si>
  <si>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</si>
  <si>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</si>
  <si>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</si>
  <si>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</si>
  <si>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</si>
  <si>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</si>
  <si>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</si>
  <si>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</si>
  <si>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</si>
  <si>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</si>
  <si>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</si>
  <si>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</si>
  <si>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</si>
  <si>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</si>
  <si>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</si>
  <si>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</si>
  <si>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</si>
  <si>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</si>
  <si>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</si>
  <si>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</si>
  <si>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</si>
  <si>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</si>
  <si>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</si>
  <si>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</si>
  <si>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</si>
  <si>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</si>
  <si>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</si>
  <si>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</si>
  <si>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</si>
  <si>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</si>
  <si>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</si>
  <si>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</si>
  <si>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</si>
  <si>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</si>
  <si>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</si>
  <si>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</si>
  <si>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</si>
  <si>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</si>
  <si>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</si>
  <si>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</si>
  <si>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</si>
  <si>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</si>
  <si>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</si>
  <si>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</si>
  <si>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</si>
  <si>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</si>
  <si>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</si>
  <si>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</si>
  <si>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</si>
  <si>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</si>
  <si>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</si>
  <si>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</si>
  <si>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</si>
  <si>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佐賀県多久市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</si>
  <si>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</si>
  <si>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</si>
  <si>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</si>
  <si>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</si>
  <si>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</si>
  <si>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</si>
  <si>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</si>
  <si>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</si>
  <si>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</si>
  <si>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</si>
  <si>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</si>
  <si>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</si>
  <si>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</si>
  <si>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</si>
  <si>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</si>
  <si>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</si>
  <si>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</si>
  <si>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</si>
  <si>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</si>
  <si>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</si>
  <si>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</si>
  <si>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</si>
  <si>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</si>
  <si>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</si>
  <si>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</si>
  <si>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</si>
  <si>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</si>
  <si>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</si>
  <si>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</si>
  <si>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</si>
  <si>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</si>
  <si>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</si>
  <si>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</si>
  <si>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</si>
  <si>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</si>
  <si>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</si>
  <si>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</si>
  <si>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</si>
  <si>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</si>
  <si>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</si>
  <si>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</si>
  <si>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</si>
  <si>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</si>
  <si>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</si>
  <si>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</si>
  <si>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</si>
  <si>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</si>
  <si>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</si>
  <si>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</si>
  <si>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</si>
  <si>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</si>
  <si>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</si>
  <si>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</si>
  <si>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</si>
  <si>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</si>
  <si>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</si>
  <si>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</si>
  <si>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</si>
  <si>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</si>
  <si>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</si>
  <si>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</si>
  <si>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</si>
  <si>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</si>
  <si>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</si>
  <si>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</si>
  <si>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</si>
  <si>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</si>
  <si>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</si>
  <si>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</si>
  <si>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</si>
  <si>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</si>
  <si>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</si>
  <si>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</si>
  <si>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</si>
  <si>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</si>
  <si>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</si>
  <si>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</si>
  <si>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</si>
  <si>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</si>
  <si>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</si>
  <si>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</si>
  <si>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</si>
  <si>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</si>
  <si>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</si>
  <si>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</si>
  <si>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</si>
  <si>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</si>
  <si>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</si>
  <si>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</si>
  <si>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</si>
  <si>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</si>
  <si>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</si>
  <si>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</si>
  <si>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</si>
  <si>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</si>
  <si>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</si>
  <si>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</si>
  <si>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</si>
  <si>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</si>
  <si>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</si>
  <si>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</si>
  <si>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</si>
  <si>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</si>
  <si>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</si>
  <si>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</si>
  <si>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</si>
  <si>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</si>
  <si>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</si>
  <si>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</si>
  <si>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</si>
  <si>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</si>
  <si>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</si>
  <si>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</si>
  <si>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</si>
  <si>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</si>
  <si>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</si>
  <si>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</si>
  <si>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</si>
  <si>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</si>
  <si>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</si>
  <si>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</si>
  <si>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</si>
  <si>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</si>
  <si>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</si>
  <si>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</si>
  <si>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</si>
  <si>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</si>
  <si>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</si>
  <si>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</si>
  <si>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</si>
  <si>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</si>
  <si>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</si>
  <si>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</si>
  <si>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</si>
  <si>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</si>
  <si>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</si>
  <si>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</si>
  <si>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</si>
  <si>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</si>
  <si>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</si>
  <si>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</si>
  <si>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</si>
  <si>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</si>
  <si>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</si>
  <si>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</si>
  <si>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</si>
  <si>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</si>
  <si>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</si>
  <si>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</si>
  <si>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</si>
  <si>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</si>
  <si>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</si>
  <si>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</si>
  <si>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佐賀県多久市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</si>
  <si>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</si>
  <si>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</si>
  <si>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</si>
  <si>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</si>
  <si>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</si>
  <si>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</si>
  <si>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</si>
  <si>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</si>
  <si>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</si>
  <si>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</si>
  <si>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</si>
  <si>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</si>
  <si>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</si>
  <si>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</si>
  <si>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</si>
  <si>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</si>
  <si>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</si>
  <si>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</si>
  <si>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</si>
  <si>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</si>
  <si>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多久市土地区画整理事業特別会計</t>
    <phoneticPr fontId="5"/>
  </si>
  <si>
    <t>-</t>
    <phoneticPr fontId="5"/>
  </si>
  <si>
    <t>多久市給与管理・物品調達特別会計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</si>
  <si>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</si>
  <si>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</si>
  <si>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</si>
  <si>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</si>
  <si>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</si>
  <si>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</si>
  <si>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</si>
  <si>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</si>
  <si>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</si>
  <si>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</si>
  <si>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</si>
  <si>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</si>
  <si>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</si>
  <si>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</si>
  <si>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</si>
  <si>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多久市国民健康保険事業特別会計</t>
    <phoneticPr fontId="5"/>
  </si>
  <si>
    <t>多久市後期高齢者医療特別会計</t>
    <phoneticPr fontId="5"/>
  </si>
  <si>
    <t>多久市水道事業会計</t>
    <phoneticPr fontId="5"/>
  </si>
  <si>
    <t>法適用企業</t>
    <phoneticPr fontId="5"/>
  </si>
  <si>
    <t>多久市病院事業会計</t>
    <phoneticPr fontId="5"/>
  </si>
  <si>
    <t>法適用企業</t>
    <phoneticPr fontId="5"/>
  </si>
  <si>
    <t>多久市公共下水道事業特別会計</t>
    <phoneticPr fontId="5"/>
  </si>
  <si>
    <t>法非適用企業</t>
    <phoneticPr fontId="5"/>
  </si>
  <si>
    <t>多久市農業集落排水事業特別会計</t>
    <phoneticPr fontId="5"/>
  </si>
  <si>
    <t>法非適用企業</t>
    <phoneticPr fontId="5"/>
  </si>
  <si>
    <t>多久市宅地造成事業特別会計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</si>
  <si>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</si>
  <si>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</si>
  <si>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</si>
  <si>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</si>
  <si>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</si>
  <si>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</si>
  <si>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</si>
  <si>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</si>
  <si>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</si>
  <si>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</si>
  <si>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</si>
  <si>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</si>
  <si>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</si>
  <si>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</si>
  <si>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</si>
  <si>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</si>
  <si>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</si>
  <si>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</si>
  <si>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</si>
  <si>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</si>
  <si>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</si>
  <si>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</si>
  <si>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</si>
  <si>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</si>
  <si>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</si>
  <si>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</si>
  <si>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</si>
  <si>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</si>
  <si>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</si>
  <si>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</si>
  <si>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</si>
  <si>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</si>
  <si>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</si>
  <si>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</si>
  <si>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</si>
  <si>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</si>
  <si>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</si>
  <si>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</si>
  <si>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</si>
  <si>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</si>
  <si>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</si>
  <si>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</si>
  <si>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</si>
  <si>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</si>
  <si>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</si>
  <si>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</si>
  <si>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</si>
  <si>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</si>
  <si>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</si>
  <si>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</si>
  <si>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</si>
  <si>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</si>
  <si>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</si>
  <si>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</si>
  <si>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</si>
  <si>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</si>
  <si>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</si>
  <si>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</si>
  <si>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</si>
  <si>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</si>
  <si>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</si>
  <si>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</si>
  <si>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</si>
  <si>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</si>
  <si>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</si>
  <si>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</si>
  <si>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</si>
  <si>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</si>
  <si>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</si>
  <si>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</si>
  <si>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</si>
  <si>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多久市公共下水道事業特別会計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</si>
  <si>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</si>
  <si>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</si>
  <si>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多久市水道事業会計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</si>
  <si>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</si>
  <si>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多久市農業集落排水事業特別会計</t>
    <phoneticPr fontId="5"/>
  </si>
  <si>
    <t>(Ｆ)</t>
    <phoneticPr fontId="5"/>
  </si>
  <si>
    <t>多久市病院事業会計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</si>
  <si>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</si>
  <si>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</si>
  <si>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</si>
  <si>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</si>
  <si>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</si>
  <si>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</si>
  <si>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</si>
  <si>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</si>
  <si>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</si>
  <si>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</si>
  <si>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</si>
  <si>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</si>
  <si>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</si>
  <si>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</si>
  <si>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</si>
  <si>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</si>
  <si>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</si>
  <si>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</si>
  <si>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</si>
  <si>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</si>
  <si>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</si>
  <si>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</si>
  <si>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</si>
  <si>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</si>
  <si>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</si>
  <si>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</si>
  <si>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</si>
  <si>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</si>
  <si>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</si>
  <si>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</si>
  <si>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</si>
  <si>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</si>
  <si>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</si>
  <si>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</si>
  <si>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</si>
  <si>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</si>
  <si>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</si>
  <si>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</si>
  <si>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</si>
  <si>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</si>
  <si>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</si>
  <si>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</si>
  <si>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</si>
  <si>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</si>
  <si>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</si>
  <si>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</si>
  <si>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</si>
  <si>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</si>
  <si>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</si>
  <si>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</si>
  <si>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</si>
  <si>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</si>
  <si>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</si>
  <si>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</si>
  <si>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</si>
  <si>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</si>
  <si>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</si>
  <si>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</si>
  <si>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</si>
  <si>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</si>
  <si>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</si>
  <si>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</si>
  <si>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</si>
  <si>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</si>
  <si>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</si>
  <si>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</si>
  <si>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</si>
  <si>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</si>
  <si>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</si>
  <si>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</si>
  <si>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</si>
  <si>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</si>
  <si>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</si>
  <si>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</si>
  <si>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</si>
  <si>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</si>
  <si>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</si>
  <si>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</si>
  <si>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</si>
  <si>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</si>
  <si>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</si>
  <si>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</si>
  <si>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</si>
  <si>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</si>
  <si>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8.53</t>
  </si>
  <si>
    <t>▲ 2.69</t>
  </si>
  <si>
    <t>▲ 2.55</t>
  </si>
  <si>
    <t>▲ 7.78</t>
  </si>
  <si>
    <t>多久市公共下水道事業特別会計</t>
  </si>
  <si>
    <t>▲ 1.47</t>
  </si>
  <si>
    <t>多久市農業集落排水事業特別会計</t>
  </si>
  <si>
    <t>▲ 0.43</t>
  </si>
  <si>
    <t>多久市水道事業会計</t>
  </si>
  <si>
    <t>多久市病院事業会計</t>
  </si>
  <si>
    <t>一般会計</t>
  </si>
  <si>
    <t>多久市国民健康保険事業特別会計</t>
  </si>
  <si>
    <t>▲ 3.91</t>
  </si>
  <si>
    <t>▲ 0.72</t>
  </si>
  <si>
    <t>多久市後期高齢者医療特別会計</t>
  </si>
  <si>
    <t>多久市土地区画整理事業特別会計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</si>
  <si>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</si>
  <si>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</si>
  <si>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</si>
  <si>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</si>
  <si>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</si>
  <si>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</si>
  <si>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</si>
  <si>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</si>
  <si>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</si>
  <si>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</si>
  <si>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天山地区共同衛生処理場組合</t>
    <rPh sb="0" eb="4">
      <t>テンザンチク</t>
    </rPh>
    <rPh sb="4" eb="6">
      <t>キョウドウ</t>
    </rPh>
    <rPh sb="6" eb="11">
      <t>エイセイショリジョウ</t>
    </rPh>
    <rPh sb="11" eb="13">
      <t>クミアイ</t>
    </rPh>
    <phoneticPr fontId="2"/>
  </si>
  <si>
    <t>天山地区共同斎場組合</t>
    <rPh sb="0" eb="4">
      <t>テンザンチク</t>
    </rPh>
    <rPh sb="4" eb="6">
      <t>キョウドウ</t>
    </rPh>
    <rPh sb="6" eb="10">
      <t>サイジョウクミアイ</t>
    </rPh>
    <phoneticPr fontId="2"/>
  </si>
  <si>
    <t>佐賀中部広域連合（普通会計）</t>
    <rPh sb="0" eb="4">
      <t>サガチュウブ</t>
    </rPh>
    <rPh sb="4" eb="8">
      <t>コウイキレンゴウ</t>
    </rPh>
    <rPh sb="9" eb="11">
      <t>フツウ</t>
    </rPh>
    <rPh sb="11" eb="13">
      <t>カイケイ</t>
    </rPh>
    <phoneticPr fontId="2"/>
  </si>
  <si>
    <t>佐賀中部広域連合（介護保険会計）</t>
    <rPh sb="0" eb="4">
      <t>サガチュウブ</t>
    </rPh>
    <rPh sb="4" eb="8">
      <t>コウイキレンゴウ</t>
    </rPh>
    <rPh sb="9" eb="13">
      <t>カイゴホケン</t>
    </rPh>
    <rPh sb="13" eb="15">
      <t>カイケイ</t>
    </rPh>
    <phoneticPr fontId="2"/>
  </si>
  <si>
    <t>佐賀西部広域水道企業団</t>
    <rPh sb="0" eb="4">
      <t>サガセイブ</t>
    </rPh>
    <rPh sb="4" eb="6">
      <t>コウイキ</t>
    </rPh>
    <rPh sb="6" eb="8">
      <t>スイドウ</t>
    </rPh>
    <rPh sb="8" eb="10">
      <t>キギョウ</t>
    </rPh>
    <rPh sb="10" eb="11">
      <t>ダン</t>
    </rPh>
    <phoneticPr fontId="2"/>
  </si>
  <si>
    <t>佐賀県後期高齢者医療広域連合（普通会計）</t>
    <rPh sb="0" eb="2">
      <t>サガ</t>
    </rPh>
    <rPh sb="2" eb="3">
      <t>ケン</t>
    </rPh>
    <rPh sb="3" eb="10">
      <t>コウキコウレイシャイリョウ</t>
    </rPh>
    <rPh sb="10" eb="14">
      <t>コウイキレンゴウ</t>
    </rPh>
    <rPh sb="15" eb="17">
      <t>フツウ</t>
    </rPh>
    <rPh sb="17" eb="19">
      <t>カイケイ</t>
    </rPh>
    <phoneticPr fontId="2"/>
  </si>
  <si>
    <t>佐賀県後期高齢者医療広域連合（特別会計）</t>
    <rPh sb="0" eb="2">
      <t>サガ</t>
    </rPh>
    <rPh sb="2" eb="3">
      <t>ケン</t>
    </rPh>
    <rPh sb="3" eb="10">
      <t>コウキコウレイシャイリョウ</t>
    </rPh>
    <rPh sb="10" eb="14">
      <t>コウイキレンゴウ</t>
    </rPh>
    <rPh sb="15" eb="17">
      <t>トクベツ</t>
    </rPh>
    <rPh sb="17" eb="19">
      <t>カイケイ</t>
    </rPh>
    <phoneticPr fontId="2"/>
  </si>
  <si>
    <t>佐賀県市町総合事務組合（一般会計）</t>
    <rPh sb="0" eb="3">
      <t>サガケン</t>
    </rPh>
    <rPh sb="3" eb="5">
      <t>シマチ</t>
    </rPh>
    <rPh sb="5" eb="7">
      <t>ソウゴウ</t>
    </rPh>
    <rPh sb="7" eb="11">
      <t>ジムクミアイ</t>
    </rPh>
    <rPh sb="12" eb="16">
      <t>イッパンカイケイ</t>
    </rPh>
    <phoneticPr fontId="2"/>
  </si>
  <si>
    <t>佐賀県市町総合事務組合（交通災害会計）</t>
    <rPh sb="0" eb="3">
      <t>サガケン</t>
    </rPh>
    <rPh sb="3" eb="5">
      <t>シマチ</t>
    </rPh>
    <rPh sb="5" eb="7">
      <t>ソウゴウ</t>
    </rPh>
    <rPh sb="7" eb="11">
      <t>ジムクミアイ</t>
    </rPh>
    <rPh sb="12" eb="14">
      <t>コウツウ</t>
    </rPh>
    <rPh sb="14" eb="16">
      <t>サイガイ</t>
    </rPh>
    <rPh sb="16" eb="18">
      <t>カイケイ</t>
    </rPh>
    <phoneticPr fontId="2"/>
  </si>
  <si>
    <t>天山地区共同環境組合</t>
    <rPh sb="0" eb="4">
      <t>テンザンチク</t>
    </rPh>
    <rPh sb="4" eb="6">
      <t>キョウドウ</t>
    </rPh>
    <rPh sb="6" eb="8">
      <t>カンキョウ</t>
    </rPh>
    <rPh sb="8" eb="10">
      <t>クミアイ</t>
    </rPh>
    <phoneticPr fontId="2"/>
  </si>
  <si>
    <t>多久市土地開発公社</t>
    <rPh sb="0" eb="3">
      <t>タクシ</t>
    </rPh>
    <rPh sb="3" eb="9">
      <t>トチカイハツコウシャ</t>
    </rPh>
    <phoneticPr fontId="2"/>
  </si>
  <si>
    <t>一般財団法人　多久市学校給食振興会</t>
    <rPh sb="0" eb="6">
      <t>イッパンザイダンホウジン</t>
    </rPh>
    <rPh sb="7" eb="10">
      <t>タクシ</t>
    </rPh>
    <rPh sb="10" eb="14">
      <t>ガッコウキュウショク</t>
    </rPh>
    <rPh sb="14" eb="17">
      <t>シンコウカイ</t>
    </rPh>
    <phoneticPr fontId="2"/>
  </si>
  <si>
    <t>公益財団法人　孔子の里</t>
    <rPh sb="0" eb="6">
      <t>コウエキザイダンホウジン</t>
    </rPh>
    <rPh sb="7" eb="9">
      <t>コウシ</t>
    </rPh>
    <rPh sb="10" eb="11">
      <t>サト</t>
    </rPh>
    <phoneticPr fontId="2"/>
  </si>
  <si>
    <t>-</t>
    <phoneticPr fontId="2"/>
  </si>
  <si>
    <t>鉱害復旧施設基金</t>
    <rPh sb="0" eb="4">
      <t>コウガイフッキュウ</t>
    </rPh>
    <rPh sb="4" eb="8">
      <t>シセツキキン</t>
    </rPh>
    <phoneticPr fontId="5"/>
  </si>
  <si>
    <t>ふるさと振興基金</t>
    <rPh sb="4" eb="8">
      <t>シンコウキキン</t>
    </rPh>
    <phoneticPr fontId="5"/>
  </si>
  <si>
    <t>都市施設建設基金</t>
    <rPh sb="0" eb="6">
      <t>トシシセツケンセツ</t>
    </rPh>
    <rPh sb="6" eb="8">
      <t>キキン</t>
    </rPh>
    <phoneticPr fontId="5"/>
  </si>
  <si>
    <t>福祉振興基金</t>
    <rPh sb="0" eb="4">
      <t>フクシシンコウ</t>
    </rPh>
    <rPh sb="4" eb="6">
      <t>キキン</t>
    </rPh>
    <phoneticPr fontId="2"/>
  </si>
  <si>
    <t>環境衛生施設建設基金</t>
    <rPh sb="0" eb="6">
      <t>カンキョウエイセイシセツ</t>
    </rPh>
    <rPh sb="6" eb="10">
      <t>ケンセツキキン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</si>
  <si>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</si>
  <si>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</si>
  <si>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</si>
  <si>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将来負担比率は算定なしとなっている。
また、有形固定資産減価償却率については、上述のとおりである。</t>
    <rPh sb="0" eb="2">
      <t>ショウライ</t>
    </rPh>
    <rPh sb="2" eb="4">
      <t>フタン</t>
    </rPh>
    <rPh sb="4" eb="6">
      <t>ヒリツ</t>
    </rPh>
    <rPh sb="7" eb="9">
      <t>サンテイ</t>
    </rPh>
    <rPh sb="22" eb="24">
      <t>ユウケイ</t>
    </rPh>
    <rPh sb="24" eb="26">
      <t>コテイ</t>
    </rPh>
    <rPh sb="26" eb="28">
      <t>シサン</t>
    </rPh>
    <rPh sb="28" eb="30">
      <t>ゲンカ</t>
    </rPh>
    <rPh sb="30" eb="32">
      <t>ショウキャク</t>
    </rPh>
    <rPh sb="32" eb="33">
      <t>リツ</t>
    </rPh>
    <rPh sb="39" eb="41">
      <t>ジョウジュツ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</si>
  <si>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</si>
  <si>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</si>
  <si>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</si>
  <si>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</si>
  <si>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</si>
  <si>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</si>
  <si>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将来負担比率は算定なしとなっている。
また、実質公債費比率については3表の分析のとおりである。</t>
    <rPh sb="0" eb="2">
      <t>ショウライ</t>
    </rPh>
    <rPh sb="2" eb="4">
      <t>フタン</t>
    </rPh>
    <rPh sb="4" eb="6">
      <t>ヒリツ</t>
    </rPh>
    <rPh sb="7" eb="9">
      <t>サンテイ</t>
    </rPh>
    <rPh sb="22" eb="24">
      <t>ジッシツ</t>
    </rPh>
    <rPh sb="24" eb="27">
      <t>コウサイヒ</t>
    </rPh>
    <rPh sb="27" eb="29">
      <t>ヒリツ</t>
    </rPh>
    <rPh sb="35" eb="36">
      <t>ヒョウ</t>
    </rPh>
    <rPh sb="37" eb="39">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</si>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</sst>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65876</c:v>
                </c:pt>
                <c:pt idx="2">
                  <c:v>68468</c:v>
                </c:pt>
                <c:pt idx="3">
                  <c:v>69729</c:v>
                </c:pt>
                <c:pt idx="4">
                  <c:v>74581</c:v>
                </c:pt>
              </c:numCache>
            </c:numRef>
          </c:val>
          <c:smooth val="0"/>
          <c:extLst>
            <c:ext xmlns:c16="http://schemas.microsoft.com/office/drawing/2014/chart" uri="{C3380CC4-5D6E-409C-BE32-E72D297353CC}">
              <c16:uniqueId val="{00000000-942E-4129-A429-C6D75E27E3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55200</c:v>
                </c:pt>
                <c:pt idx="1">
                  <c:v>105961</c:v>
                </c:pt>
                <c:pt idx="2">
                  <c:v>119459</c:v>
                </c:pt>
                <c:pt idx="3">
                  <c:v>82710</c:v>
                </c:pt>
                <c:pt idx="4">
                  <c:v>68953</c:v>
                </c:pt>
              </c:numCache>
            </c:numRef>
          </c:val>
          <c:smooth val="0"/>
          <c:extLst>
            <c:ext xmlns:c16="http://schemas.microsoft.com/office/drawing/2014/chart" uri="{C3380CC4-5D6E-409C-BE32-E72D297353CC}">
              <c16:uniqueId val="{00000001-942E-4129-A429-C6D75E27E3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14.73</c:v>
                </c:pt>
                <c:pt idx="1">
                  <c:v>5.0599999999999996</c:v>
                </c:pt>
                <c:pt idx="2">
                  <c:v>4.9000000000000004</c:v>
                </c:pt>
                <c:pt idx="3">
                  <c:v>8.14</c:v>
                </c:pt>
                <c:pt idx="4">
                  <c:v>6.61</c:v>
                </c:pt>
              </c:numCache>
            </c:numRef>
          </c:val>
          <c:extLst>
            <c:ext xmlns:c16="http://schemas.microsoft.com/office/drawing/2014/chart" uri="{C3380CC4-5D6E-409C-BE32-E72D297353CC}">
              <c16:uniqueId val="{00000000-FDCF-47A8-BD5B-E94DB416A3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20.57</c:v>
                </c:pt>
                <c:pt idx="1">
                  <c:v>21.63</c:v>
                </c:pt>
                <c:pt idx="2">
                  <c:v>19.399999999999999</c:v>
                </c:pt>
                <c:pt idx="3">
                  <c:v>13.86</c:v>
                </c:pt>
                <c:pt idx="4">
                  <c:v>7.82</c:v>
                </c:pt>
              </c:numCache>
            </c:numRef>
          </c:val>
          <c:extLst>
            <c:ext xmlns:c16="http://schemas.microsoft.com/office/drawing/2014/chart" uri="{C3380CC4-5D6E-409C-BE32-E72D297353CC}">
              <c16:uniqueId val="{00000001-FDCF-47A8-BD5B-E94DB416A3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11.58</c:v>
                </c:pt>
                <c:pt idx="1">
                  <c:v>-8.5299999999999994</c:v>
                </c:pt>
                <c:pt idx="2">
                  <c:v>-2.69</c:v>
                </c:pt>
                <c:pt idx="3">
                  <c:v>-2.5499999999999998</c:v>
                </c:pt>
                <c:pt idx="4">
                  <c:v>-7.78</c:v>
                </c:pt>
              </c:numCache>
            </c:numRef>
          </c:val>
          <c:smooth val="0"/>
          <c:extLst>
            <c:ext xmlns:c16="http://schemas.microsoft.com/office/drawing/2014/chart" uri="{C3380CC4-5D6E-409C-BE32-E72D297353CC}">
              <c16:uniqueId val="{00000002-FDCF-47A8-BD5B-E94DB416A3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2.4900000000000002</c:v>
                </c:pt>
                <c:pt idx="2">
                  <c:v>#N/A</c:v>
                </c:pt>
                <c:pt idx="3">
                  <c:v>2.04</c:v>
                </c:pt>
                <c:pt idx="4">
                  <c:v>#N/A</c:v>
                </c:pt>
                <c:pt idx="5">
                  <c:v>2.0299999999999998</c:v>
                </c:pt>
                <c:pt idx="6">
                  <c:v>#N/A</c:v>
                </c:pt>
                <c:pt idx="7">
                  <c:v>0</c:v>
                </c:pt>
                <c:pt idx="8">
                  <c:v>#N/A</c:v>
                </c:pt>
                <c:pt idx="9">
                  <c:v>0</c:v>
                </c:pt>
              </c:numCache>
            </c:numRef>
          </c:val>
          <c:extLst>
            <c:ext xmlns:c16="http://schemas.microsoft.com/office/drawing/2014/chart" uri="{C3380CC4-5D6E-409C-BE32-E72D297353CC}">
              <c16:uniqueId val="{00000000-2E01-4C8A-967F-B37AD31C19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01-4C8A-967F-B37AD31C199C}"/>
            </c:ext>
          </c:extLst>
        </c:ser>
        <c:ser>
          <c:idx val="2"/>
          <c:order val="2"/>
          <c:tx>
            <c:strRef>
              <c:f>データシート!$A$29</c:f>
              <c:strCache>
                <c:ptCount val="1"/>
                <c:pt idx="0">
                  <c:v>多久市土地区画整理事業特別会計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9.7899999999999991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01-4C8A-967F-B37AD31C199C}"/>
            </c:ext>
          </c:extLst>
        </c:ser>
        <c:ser>
          <c:idx val="3"/>
          <c:order val="3"/>
          <c:tx>
            <c:strRef>
              <c:f>データシート!$A$30</c:f>
              <c:strCache>
                <c:ptCount val="1"/>
                <c:pt idx="0">
                  <c:v>多久市後期高齢者医療特別会計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E01-4C8A-967F-B37AD31C199C}"/>
            </c:ext>
          </c:extLst>
        </c:ser>
        <c:ser>
          <c:idx val="4"/>
          <c:order val="4"/>
          <c:tx>
            <c:strRef>
              <c:f>データシート!$A$31</c:f>
              <c:strCache>
                <c:ptCount val="1"/>
                <c:pt idx="0">
                  <c:v>多久市国民健康保険事業特別会計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3.91</c:v>
                </c:pt>
                <c:pt idx="1">
                  <c:v>#N/A</c:v>
                </c:pt>
                <c:pt idx="2">
                  <c:v>0.72</c:v>
                </c:pt>
                <c:pt idx="3">
                  <c:v>#N/A</c:v>
                </c:pt>
                <c:pt idx="4">
                  <c:v>#N/A</c:v>
                </c:pt>
                <c:pt idx="5">
                  <c:v>0</c:v>
                </c:pt>
                <c:pt idx="6">
                  <c:v>#N/A</c:v>
                </c:pt>
                <c:pt idx="7">
                  <c:v>1.06</c:v>
                </c:pt>
                <c:pt idx="8">
                  <c:v>#N/A</c:v>
                </c:pt>
                <c:pt idx="9">
                  <c:v>1.23</c:v>
                </c:pt>
              </c:numCache>
            </c:numRef>
          </c:val>
          <c:extLst>
            <c:ext xmlns:c16="http://schemas.microsoft.com/office/drawing/2014/chart" uri="{C3380CC4-5D6E-409C-BE32-E72D297353CC}">
              <c16:uniqueId val="{00000004-2E01-4C8A-967F-B37AD31C199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4.93</c:v>
                </c:pt>
                <c:pt idx="2">
                  <c:v>#N/A</c:v>
                </c:pt>
                <c:pt idx="3">
                  <c:v>5.0599999999999996</c:v>
                </c:pt>
                <c:pt idx="4">
                  <c:v>#N/A</c:v>
                </c:pt>
                <c:pt idx="5">
                  <c:v>4.8899999999999997</c:v>
                </c:pt>
                <c:pt idx="6">
                  <c:v>#N/A</c:v>
                </c:pt>
                <c:pt idx="7">
                  <c:v>8.14</c:v>
                </c:pt>
                <c:pt idx="8">
                  <c:v>#N/A</c:v>
                </c:pt>
                <c:pt idx="9">
                  <c:v>6.61</c:v>
                </c:pt>
              </c:numCache>
            </c:numRef>
          </c:val>
          <c:extLst>
            <c:ext xmlns:c16="http://schemas.microsoft.com/office/drawing/2014/chart" uri="{C3380CC4-5D6E-409C-BE32-E72D297353CC}">
              <c16:uniqueId val="{00000005-2E01-4C8A-967F-B37AD31C199C}"/>
            </c:ext>
          </c:extLst>
        </c:ser>
        <c:ser>
          <c:idx val="6"/>
          <c:order val="6"/>
          <c:tx>
            <c:strRef>
              <c:f>データシート!$A$33</c:f>
              <c:strCache>
                <c:ptCount val="1"/>
                <c:pt idx="0">
                  <c:v>多久市病院事業会計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11.8</c:v>
                </c:pt>
                <c:pt idx="2">
                  <c:v>#N/A</c:v>
                </c:pt>
                <c:pt idx="3">
                  <c:v>10.28</c:v>
                </c:pt>
                <c:pt idx="4">
                  <c:v>#N/A</c:v>
                </c:pt>
                <c:pt idx="5">
                  <c:v>9.7100000000000009</c:v>
                </c:pt>
                <c:pt idx="6">
                  <c:v>#N/A</c:v>
                </c:pt>
                <c:pt idx="7">
                  <c:v>9.83</c:v>
                </c:pt>
                <c:pt idx="8">
                  <c:v>#N/A</c:v>
                </c:pt>
                <c:pt idx="9">
                  <c:v>9.32</c:v>
                </c:pt>
              </c:numCache>
            </c:numRef>
          </c:val>
          <c:extLst>
            <c:ext xmlns:c16="http://schemas.microsoft.com/office/drawing/2014/chart" uri="{C3380CC4-5D6E-409C-BE32-E72D297353CC}">
              <c16:uniqueId val="{00000006-2E01-4C8A-967F-B37AD31C199C}"/>
            </c:ext>
          </c:extLst>
        </c:ser>
        <c:ser>
          <c:idx val="7"/>
          <c:order val="7"/>
          <c:tx>
            <c:strRef>
              <c:f>データシート!$A$34</c:f>
              <c:strCache>
                <c:ptCount val="1"/>
                <c:pt idx="0">
                  <c:v>多久市水道事業会計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9.75</c:v>
                </c:pt>
                <c:pt idx="2">
                  <c:v>#N/A</c:v>
                </c:pt>
                <c:pt idx="3">
                  <c:v>10.31</c:v>
                </c:pt>
                <c:pt idx="4">
                  <c:v>#N/A</c:v>
                </c:pt>
                <c:pt idx="5">
                  <c:v>11.04</c:v>
                </c:pt>
                <c:pt idx="6">
                  <c:v>#N/A</c:v>
                </c:pt>
                <c:pt idx="7">
                  <c:v>10.59</c:v>
                </c:pt>
                <c:pt idx="8">
                  <c:v>#N/A</c:v>
                </c:pt>
                <c:pt idx="9">
                  <c:v>10.28</c:v>
                </c:pt>
              </c:numCache>
            </c:numRef>
          </c:val>
          <c:extLst>
            <c:ext xmlns:c16="http://schemas.microsoft.com/office/drawing/2014/chart" uri="{C3380CC4-5D6E-409C-BE32-E72D297353CC}">
              <c16:uniqueId val="{00000007-2E01-4C8A-967F-B37AD31C199C}"/>
            </c:ext>
          </c:extLst>
        </c:ser>
        <c:ser>
          <c:idx val="8"/>
          <c:order val="8"/>
          <c:tx>
            <c:strRef>
              <c:f>データシート!$A$35</c:f>
              <c:strCache>
                <c:ptCount val="1"/>
                <c:pt idx="0">
                  <c:v>多久市農業集落排水事業特別会計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0.43</c:v>
                </c:pt>
                <c:pt idx="9">
                  <c:v>#N/A</c:v>
                </c:pt>
              </c:numCache>
            </c:numRef>
          </c:val>
          <c:extLst>
            <c:ext xmlns:c16="http://schemas.microsoft.com/office/drawing/2014/chart" uri="{C3380CC4-5D6E-409C-BE32-E72D297353CC}">
              <c16:uniqueId val="{00000008-2E01-4C8A-967F-B37AD31C199C}"/>
            </c:ext>
          </c:extLst>
        </c:ser>
        <c:ser>
          <c:idx val="9"/>
          <c:order val="9"/>
          <c:tx>
            <c:strRef>
              <c:f>データシート!$A$36</c:f>
              <c:strCache>
                <c:ptCount val="1"/>
                <c:pt idx="0">
                  <c:v>多久市公共下水道事業特別会計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1.47</c:v>
                </c:pt>
                <c:pt idx="9">
                  <c:v>#N/A</c:v>
                </c:pt>
              </c:numCache>
            </c:numRef>
          </c:val>
          <c:extLst>
            <c:ext xmlns:c16="http://schemas.microsoft.com/office/drawing/2014/chart" uri="{C3380CC4-5D6E-409C-BE32-E72D297353CC}">
              <c16:uniqueId val="{00000009-2E01-4C8A-967F-B37AD31C19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890</c:v>
                </c:pt>
                <c:pt idx="5">
                  <c:v>985</c:v>
                </c:pt>
                <c:pt idx="8">
                  <c:v>1029</c:v>
                </c:pt>
                <c:pt idx="11">
                  <c:v>1032</c:v>
                </c:pt>
                <c:pt idx="14">
                  <c:v>1034</c:v>
                </c:pt>
              </c:numCache>
            </c:numRef>
          </c:val>
          <c:extLst>
            <c:ext xmlns:c16="http://schemas.microsoft.com/office/drawing/2014/chart" uri="{C3380CC4-5D6E-409C-BE32-E72D297353CC}">
              <c16:uniqueId val="{00000000-8FF9-4C27-B19C-86CB91C27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F9-4C27-B19C-86CB91C27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F9-4C27-B19C-86CB91C27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34</c:v>
                </c:pt>
                <c:pt idx="6">
                  <c:v>34</c:v>
                </c:pt>
                <c:pt idx="9">
                  <c:v>34</c:v>
                </c:pt>
                <c:pt idx="12">
                  <c:v>35</c:v>
                </c:pt>
              </c:numCache>
            </c:numRef>
          </c:val>
          <c:extLst>
            <c:ext xmlns:c16="http://schemas.microsoft.com/office/drawing/2014/chart" uri="{C3380CC4-5D6E-409C-BE32-E72D297353CC}">
              <c16:uniqueId val="{00000003-8FF9-4C27-B19C-86CB91C27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192</c:v>
                </c:pt>
                <c:pt idx="3">
                  <c:v>217</c:v>
                </c:pt>
                <c:pt idx="6">
                  <c:v>225</c:v>
                </c:pt>
                <c:pt idx="9">
                  <c:v>246</c:v>
                </c:pt>
                <c:pt idx="12">
                  <c:v>269</c:v>
                </c:pt>
              </c:numCache>
            </c:numRef>
          </c:val>
          <c:extLst>
            <c:ext xmlns:c16="http://schemas.microsoft.com/office/drawing/2014/chart" uri="{C3380CC4-5D6E-409C-BE32-E72D297353CC}">
              <c16:uniqueId val="{00000004-8FF9-4C27-B19C-86CB91C27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F9-4C27-B19C-86CB91C27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F9-4C27-B19C-86CB91C27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1223</c:v>
                </c:pt>
                <c:pt idx="3">
                  <c:v>1336</c:v>
                </c:pt>
                <c:pt idx="6">
                  <c:v>1277</c:v>
                </c:pt>
                <c:pt idx="9">
                  <c:v>1294</c:v>
                </c:pt>
                <c:pt idx="12">
                  <c:v>1313</c:v>
                </c:pt>
              </c:numCache>
            </c:numRef>
          </c:val>
          <c:extLst>
            <c:ext xmlns:c16="http://schemas.microsoft.com/office/drawing/2014/chart" uri="{C3380CC4-5D6E-409C-BE32-E72D297353CC}">
              <c16:uniqueId val="{00000007-8FF9-4C27-B19C-86CB91C27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554</c:v>
                </c:pt>
                <c:pt idx="2">
                  <c:v>#N/A</c:v>
                </c:pt>
                <c:pt idx="3">
                  <c:v>#N/A</c:v>
                </c:pt>
                <c:pt idx="4">
                  <c:v>602</c:v>
                </c:pt>
                <c:pt idx="5">
                  <c:v>#N/A</c:v>
                </c:pt>
                <c:pt idx="6">
                  <c:v>#N/A</c:v>
                </c:pt>
                <c:pt idx="7">
                  <c:v>507</c:v>
                </c:pt>
                <c:pt idx="8">
                  <c:v>#N/A</c:v>
                </c:pt>
                <c:pt idx="9">
                  <c:v>#N/A</c:v>
                </c:pt>
                <c:pt idx="10">
                  <c:v>542</c:v>
                </c:pt>
                <c:pt idx="11">
                  <c:v>#N/A</c:v>
                </c:pt>
                <c:pt idx="12">
                  <c:v>#N/A</c:v>
                </c:pt>
                <c:pt idx="13">
                  <c:v>583</c:v>
                </c:pt>
                <c:pt idx="14">
                  <c:v>#N/A</c:v>
                </c:pt>
              </c:numCache>
            </c:numRef>
          </c:val>
          <c:smooth val="0"/>
          <c:extLst>
            <c:ext xmlns:c16="http://schemas.microsoft.com/office/drawing/2014/chart" uri="{C3380CC4-5D6E-409C-BE32-E72D297353CC}">
              <c16:uniqueId val="{00000008-8FF9-4C27-B19C-86CB91C27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10238</c:v>
                </c:pt>
                <c:pt idx="5">
                  <c:v>10559</c:v>
                </c:pt>
                <c:pt idx="8">
                  <c:v>11275</c:v>
                </c:pt>
                <c:pt idx="11">
                  <c:v>11385</c:v>
                </c:pt>
                <c:pt idx="14">
                  <c:v>11912</c:v>
                </c:pt>
              </c:numCache>
            </c:numRef>
          </c:val>
          <c:extLst>
            <c:ext xmlns:c16="http://schemas.microsoft.com/office/drawing/2014/chart" uri="{C3380CC4-5D6E-409C-BE32-E72D297353CC}">
              <c16:uniqueId val="{00000000-4359-42A8-A278-4E8173E46B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654</c:v>
                </c:pt>
                <c:pt idx="5">
                  <c:v>599</c:v>
                </c:pt>
                <c:pt idx="8">
                  <c:v>556</c:v>
                </c:pt>
                <c:pt idx="11">
                  <c:v>488</c:v>
                </c:pt>
                <c:pt idx="14">
                  <c:v>461</c:v>
                </c:pt>
              </c:numCache>
            </c:numRef>
          </c:val>
          <c:extLst>
            <c:ext xmlns:c16="http://schemas.microsoft.com/office/drawing/2014/chart" uri="{C3380CC4-5D6E-409C-BE32-E72D297353CC}">
              <c16:uniqueId val="{00000001-4359-42A8-A278-4E8173E46B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7698</c:v>
                </c:pt>
                <c:pt idx="5">
                  <c:v>8930</c:v>
                </c:pt>
                <c:pt idx="8">
                  <c:v>9220</c:v>
                </c:pt>
                <c:pt idx="11">
                  <c:v>8644</c:v>
                </c:pt>
                <c:pt idx="14">
                  <c:v>8309</c:v>
                </c:pt>
              </c:numCache>
            </c:numRef>
          </c:val>
          <c:extLst>
            <c:ext xmlns:c16="http://schemas.microsoft.com/office/drawing/2014/chart" uri="{C3380CC4-5D6E-409C-BE32-E72D297353CC}">
              <c16:uniqueId val="{00000002-4359-42A8-A278-4E8173E46B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59-42A8-A278-4E8173E46B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59-42A8-A278-4E8173E46B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59-42A8-A278-4E8173E46B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1890</c:v>
                </c:pt>
                <c:pt idx="3">
                  <c:v>1895</c:v>
                </c:pt>
                <c:pt idx="6">
                  <c:v>1845</c:v>
                </c:pt>
                <c:pt idx="9">
                  <c:v>1755</c:v>
                </c:pt>
                <c:pt idx="12">
                  <c:v>1717</c:v>
                </c:pt>
              </c:numCache>
            </c:numRef>
          </c:val>
          <c:extLst>
            <c:ext xmlns:c16="http://schemas.microsoft.com/office/drawing/2014/chart" uri="{C3380CC4-5D6E-409C-BE32-E72D297353CC}">
              <c16:uniqueId val="{00000006-4359-42A8-A278-4E8173E46B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165</c:v>
                </c:pt>
                <c:pt idx="3">
                  <c:v>152</c:v>
                </c:pt>
                <c:pt idx="6">
                  <c:v>140</c:v>
                </c:pt>
                <c:pt idx="9">
                  <c:v>122</c:v>
                </c:pt>
                <c:pt idx="12">
                  <c:v>182</c:v>
                </c:pt>
              </c:numCache>
            </c:numRef>
          </c:val>
          <c:extLst>
            <c:ext xmlns:c16="http://schemas.microsoft.com/office/drawing/2014/chart" uri="{C3380CC4-5D6E-409C-BE32-E72D297353CC}">
              <c16:uniqueId val="{00000007-4359-42A8-A278-4E8173E46B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3467</c:v>
                </c:pt>
                <c:pt idx="3">
                  <c:v>3606</c:v>
                </c:pt>
                <c:pt idx="6">
                  <c:v>3861</c:v>
                </c:pt>
                <c:pt idx="9">
                  <c:v>4084</c:v>
                </c:pt>
                <c:pt idx="12">
                  <c:v>4174</c:v>
                </c:pt>
              </c:numCache>
            </c:numRef>
          </c:val>
          <c:extLst>
            <c:ext xmlns:c16="http://schemas.microsoft.com/office/drawing/2014/chart" uri="{C3380CC4-5D6E-409C-BE32-E72D297353CC}">
              <c16:uniqueId val="{00000008-4359-42A8-A278-4E8173E46B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359-42A8-A278-4E8173E46B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12560</c:v>
                </c:pt>
                <c:pt idx="3">
                  <c:v>12940</c:v>
                </c:pt>
                <c:pt idx="6">
                  <c:v>13831</c:v>
                </c:pt>
                <c:pt idx="9">
                  <c:v>14035</c:v>
                </c:pt>
                <c:pt idx="12">
                  <c:v>14568</c:v>
                </c:pt>
              </c:numCache>
            </c:numRef>
          </c:val>
          <c:extLst>
            <c:ext xmlns:c16="http://schemas.microsoft.com/office/drawing/2014/chart" uri="{C3380CC4-5D6E-409C-BE32-E72D297353CC}">
              <c16:uniqueId val="{0000000A-4359-42A8-A278-4E8173E46B8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59-42A8-A278-4E8173E46B8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1151</c:v>
                </c:pt>
                <c:pt idx="1">
                  <c:v>814</c:v>
                </c:pt>
                <c:pt idx="2">
                  <c:v>455</c:v>
                </c:pt>
              </c:numCache>
            </c:numRef>
          </c:val>
          <c:extLst>
            <c:ext xmlns:c16="http://schemas.microsoft.com/office/drawing/2014/chart" uri="{C3380CC4-5D6E-409C-BE32-E72D297353CC}">
              <c16:uniqueId val="{00000000-EC1A-4929-AD4A-86206A34FF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1442</c:v>
                </c:pt>
                <c:pt idx="1">
                  <c:v>1257</c:v>
                </c:pt>
                <c:pt idx="2">
                  <c:v>882</c:v>
                </c:pt>
              </c:numCache>
            </c:numRef>
          </c:val>
          <c:extLst>
            <c:ext xmlns:c16="http://schemas.microsoft.com/office/drawing/2014/chart" uri="{C3380CC4-5D6E-409C-BE32-E72D297353CC}">
              <c16:uniqueId val="{00000001-EC1A-4929-AD4A-86206A34FF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6782</c:v>
                </c:pt>
                <c:pt idx="1">
                  <c:v>6839</c:v>
                </c:pt>
                <c:pt idx="2">
                  <c:v>7150</c:v>
                </c:pt>
              </c:numCache>
            </c:numRef>
          </c:val>
          <c:extLst>
            <c:ext xmlns:c16="http://schemas.microsoft.com/office/drawing/2014/chart" uri="{C3380CC4-5D6E-409C-BE32-E72D297353CC}">
              <c16:uniqueId val="{00000002-EC1A-4929-AD4A-86206A34FFD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{3A09E61C-83B0-4B28-AFD3-9775B2969999}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AE2-4B70-A704-E4D1FE4789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{CA4F3B94-BF7C-4A9D-B17A-69F07A2A0107}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E2-4B70-A704-E4D1FE4789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{5612B4D3-0D67-41C1-B29C-DDB7BF888E33}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E2-4B70-A704-E4D1FE4789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{94114AB1-103E-44B3-B8FD-C70D2C37C6DB}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E2-4B70-A704-E4D1FE4789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{5D80EC49-79D3-4893-BB20-10C1ACCD2D9A}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E2-4B70-A704-E4D1FE4789E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{73199E61-8E83-429C-984C-3007E53AF217}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AE2-4B70-A704-E4D1FE4789E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{484BD1CC-1CD9-4496-B3E6-2D5EFC248FC8}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AE2-4B70-A704-E4D1FE4789E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{0684FA89-11EE-4023-B0D1-D64A3C4B3D54}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AE2-4B70-A704-E4D1FE4789E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{1A558B83-A4AB-4925-A997-706D4EF500E3}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AE2-4B70-A704-E4D1FE4789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58.6</c:v>
                </c:pt>
                <c:pt idx="16">
                  <c:v>60.5</c:v>
                </c:pt>
                <c:pt idx="24">
                  <c:v>60.4</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E2-4B70-A704-E4D1FE4789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{C291AB10-95D6-4161-B5FC-0CF5579BA2B7}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AE2-4B70-A704-E4D1FE4789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{ED713F37-66CD-4AEB-9522-8DB5B8E71E37}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E2-4B70-A704-E4D1FE4789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{6843867E-D0C8-4AA5-9C2A-A2FB92B7287C}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E2-4B70-A704-E4D1FE4789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{66F6A263-26AF-4221-A836-B7205C6DD632}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E2-4B70-A704-E4D1FE4789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{B9EF31EE-71F8-4343-9802-D208D47BF7B0}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E2-4B70-A704-E4D1FE4789E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{F42EA57D-5B5C-40C9-A9EA-C0AB75C75B79}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AE2-4B70-A704-E4D1FE4789E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{22BE0C87-EE77-423F-8554-D66BF30197F3}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AE2-4B70-A704-E4D1FE4789E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{84B6723C-A664-4042-B01C-A23BA02E1179}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AE2-4B70-A704-E4D1FE4789E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{85A2132F-6096-43DA-A006-9634C656DDCE}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AE2-4B70-A704-E4D1FE4789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57.1</c:v>
                </c:pt>
                <c:pt idx="16">
                  <c:v>58.7</c:v>
                </c:pt>
                <c:pt idx="24">
                  <c:v>59.9</c:v>
                </c:pt>
                <c:pt idx="32">
                  <c:v>60.6</c:v>
                </c:pt>
              </c:numCache>
            </c:numRef>
          </c:xVal>
          <c:yVal>
            <c:numRef>
              <c:f>公会計指標分析・財政指標組合せ分析表!$BP$55:$DC$55</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BAE2-4B70-A704-E4D1FE4789E1}"/>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4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{BEDEE931-5EA9-4543-BBE6-C58AC63172AA}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CE6-4E94-85ED-0AB3087DDD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{83BEB9EC-D54A-4FB8-940B-062149C0EA88}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E6-4E94-85ED-0AB3087DDD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{AF5B2394-C981-4C86-82EA-E1F5F16F7B53}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E6-4E94-85ED-0AB3087DDD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{FF4A3D74-6C94-40FB-BEB9-9E10E03D9C5B}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E6-4E94-85ED-0AB3087DDD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{E3FB374D-4D80-44BC-9405-C0B661E47579}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E6-4E94-85ED-0AB3087DDD7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{9FA00858-FFE7-4903-8BB8-A88082B7CA34}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CE6-4E94-85ED-0AB3087DDD7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{448EB648-04DD-4886-AA53-9CDD913E0706}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CE6-4E94-85ED-0AB3087DDD7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{E30EDE86-FC86-498B-A8C5-4D3416ABBBC6}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CE6-4E94-85ED-0AB3087DDD7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{A67E8294-8BCF-4729-931F-B63A50AE7365}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CE6-4E94-85ED-0AB3087DDD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11.4</c:v>
                </c:pt>
                <c:pt idx="16">
                  <c:v>10.9</c:v>
                </c:pt>
                <c:pt idx="24">
                  <c:v>11</c:v>
                </c:pt>
                <c:pt idx="32">
                  <c:v>11.1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CE6-4E94-85ED-0AB3087DDD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{A30B8400-4075-441A-9E83-439716C20465}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CE6-4E94-85ED-0AB3087DDD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{A578D380-837C-46DF-9F7F-F82E2ADE8D86}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E6-4E94-85ED-0AB3087DDD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{62D8AD91-0B08-424D-857B-273282121A5F}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E6-4E94-85ED-0AB3087DDD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{1F8C4E43-EDE3-4E14-AB04-22E51102DB3C}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E6-4E94-85ED-0AB3087DDD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{6C783987-8AC0-4AE9-82B9-FA82C3C1A8CA}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E6-4E94-85ED-0AB3087DDD7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{0FB39E00-FDA5-4E2E-983B-2FDDD7886462}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CE6-4E94-85ED-0AB3087DDD7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{23BDC281-E701-4146-BD64-1AD1FD6867EE}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CE6-4E94-85ED-0AB3087DDD7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{9B470473-912C-4586-9A84-5F26882DD8B3}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CE6-4E94-85ED-0AB3087DDD7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{C7DA934F-5E57-4A43-A01D-7476B687B915}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CE6-4E94-85ED-0AB3087DDD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9.6999999999999993</c:v>
                </c:pt>
                <c:pt idx="24">
                  <c:v>9.5</c:v>
                </c:pt>
                <c:pt idx="32">
                  <c:v>9.1999999999999993</c:v>
                </c:pt>
              </c:numCache>
            </c:numRef>
          </c:xVal>
          <c:yVal>
            <c:numRef>
              <c:f>公会計指標分析・財政指標組合せ分析表!$BP$77:$DC$77</c:f>
              <c:numCache>
                <c:formatCode>#,##0.0;"▲ "#,##0.0</c:formatCode>
                <c:ptCount val="40"/>
                <c:pt idx="0">
                  <c:v>58.5</c:v>
                </c:pt>
                <c:pt idx="8">
                  <c:v>52.3</c:v>
                </c:pt>
                <c:pt idx="16">
                  <c:v>55.4</c:v>
                </c:pt>
                <c:pt idx="24">
                  <c:v>52.7</c:v>
                </c:pt>
                <c:pt idx="32">
                  <c:v>49.7</c:v>
                </c:pt>
              </c:numCache>
            </c:numRef>
          </c:yVal>
          <c:smooth val="0"/>
          <c:extLst>
            <c:ext xmlns:c16="http://schemas.microsoft.com/office/drawing/2014/chart" uri="{C3380CC4-5D6E-409C-BE32-E72D297353CC}">
              <c16:uniqueId val="{00000013-5CE6-4E94-85ED-0AB3087DDD70}"/>
            </c:ext>
          </c:extLst>
        </c:ser>
        <c:dLbls>
          <c:showLegendKey val="0"/>
          <c:showVal val="1"/>
          <c:showCatName val="0"/>
          <c:showSerName val="0"/>
          <c:showPercent val="0"/>
          <c:showBubbleSize val="0"/>
        </c:dLbls>
        <c:axId val="84219776"/>
        <c:axId val="84234240"/>
      </c:scatterChart>
      <c:valAx>
        <c:axId val="84219776"/>
        <c:scaling>
          <c:orientation val="minMax"/>
          <c:max val="10.9"/>
          <c:min val="9.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0"/>
          <c:min val="48.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については昨年度とほぼ同程度だが、地方税全体では昨年度より増加した。また、類似団体平均と比較すると下回っており、引き続き企業誘致による雇用拡大や定住奨励金制度による人口増での税収増を図りつつ、緊急に必要な事業を峻別して投資的経費を抑制するなど、歳出削減にも取り組んで財政基盤の強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75142</xdr:rowOff>
    </xdr:to>
    <xdr:cxnSp macro="">
      <xdr:nvCxnSpPr>
        <xdr:cNvPr id="72" name="直線コネクタ 71"/>
        <xdr:cNvCxnSpPr/>
      </xdr:nvCxnSpPr>
      <xdr:spPr>
        <a:xfrm flipV="1">
          <a:off x="3225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5" name="直線コネクタ 74"/>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8" name="直線コネクタ 77"/>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4" name="楕円 93"/>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5" name="テキスト ボックス 94"/>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は、歳入は普通交付税や臨財債の減額があったが、地方税全体が増額になったこともあり、微増となった。一方歳出は物件費、扶助費、補助費の大幅な増額により、結果的に経常収支比率は昨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ポイント上回った。今後も地方債発行額の増加、高齢化率の上昇、基金の減少などにより、公債費や繰出金のさらなる増加が見込まれるため、事務事業の見直しを進めるとともに、第</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次多久市行政改革大綱に掲げたとおり、適正な定員管理に取り組み経常経費の削減に努める。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65786</xdr:rowOff>
    </xdr:to>
    <xdr:cxnSp macro="">
      <xdr:nvCxnSpPr>
        <xdr:cNvPr id="130" name="直線コネクタ 129"/>
        <xdr:cNvCxnSpPr/>
      </xdr:nvCxnSpPr>
      <xdr:spPr>
        <a:xfrm>
          <a:off x="4114800" y="111231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5351</xdr:rowOff>
    </xdr:from>
    <xdr:ext cx="762000" cy="259045"/>
    <xdr:sp macro="" textlink="">
      <xdr:nvSpPr>
        <xdr:cNvPr id="131" name="財政構造の弾力性平均値テキスト"/>
        <xdr:cNvSpPr txBox="1"/>
      </xdr:nvSpPr>
      <xdr:spPr>
        <a:xfrm>
          <a:off x="5041900" y="1046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150368</xdr:rowOff>
    </xdr:to>
    <xdr:cxnSp macro="">
      <xdr:nvCxnSpPr>
        <xdr:cNvPr id="133" name="直線コネクタ 132"/>
        <xdr:cNvCxnSpPr/>
      </xdr:nvCxnSpPr>
      <xdr:spPr>
        <a:xfrm>
          <a:off x="3225800" y="1101217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66819</xdr:rowOff>
    </xdr:from>
    <xdr:ext cx="736600" cy="259045"/>
    <xdr:sp macro="" textlink="">
      <xdr:nvSpPr>
        <xdr:cNvPr id="135" name="テキスト ボックス 134"/>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39370</xdr:rowOff>
    </xdr:to>
    <xdr:cxnSp macro="">
      <xdr:nvCxnSpPr>
        <xdr:cNvPr id="136" name="直線コネクタ 135"/>
        <xdr:cNvCxnSpPr/>
      </xdr:nvCxnSpPr>
      <xdr:spPr>
        <a:xfrm>
          <a:off x="2336800" y="1088669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71645</xdr:rowOff>
    </xdr:from>
    <xdr:ext cx="762000" cy="259045"/>
    <xdr:sp macro="" textlink="">
      <xdr:nvSpPr>
        <xdr:cNvPr id="138" name="テキスト ボックス 137"/>
        <xdr:cNvSpPr txBox="1"/>
      </xdr:nvSpPr>
      <xdr:spPr>
        <a:xfrm>
          <a:off x="2844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63</xdr:row>
      <xdr:rowOff>85344</xdr:rowOff>
    </xdr:to>
    <xdr:cxnSp macro="">
      <xdr:nvCxnSpPr>
        <xdr:cNvPr id="139" name="直線コネクタ 138"/>
        <xdr:cNvCxnSpPr/>
      </xdr:nvCxnSpPr>
      <xdr:spPr>
        <a:xfrm>
          <a:off x="1447800" y="108432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42" name="フローチャート: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14986</xdr:rowOff>
    </xdr:from>
    <xdr:to>
      <xdr:col>23</xdr:col>
      <xdr:colOff>184150</xdr:colOff>
      <xdr:row>65</xdr:row>
      <xdr:rowOff>116586</xdr:rowOff>
    </xdr:to>
    <xdr:sp macro="" textlink="">
      <xdr:nvSpPr>
        <xdr:cNvPr id="149" name="楕円 148"/>
        <xdr:cNvSpPr/>
      </xdr:nvSpPr>
      <xdr:spPr>
        <a:xfrm>
          <a:off x="49022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82313</xdr:rowOff>
    </xdr:from>
    <xdr:ext cx="762000" cy="259045"/>
    <xdr:sp macro="" textlink="">
      <xdr:nvSpPr>
        <xdr:cNvPr id="150" name="財政構造の弾力性該当値テキスト"/>
        <xdr:cNvSpPr txBox="1"/>
      </xdr:nvSpPr>
      <xdr:spPr>
        <a:xfrm>
          <a:off x="5041900" y="1105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51" name="楕円 150"/>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14495</xdr:rowOff>
    </xdr:from>
    <xdr:ext cx="736600" cy="259045"/>
    <xdr:sp macro="" textlink="">
      <xdr:nvSpPr>
        <xdr:cNvPr id="152" name="テキスト ボックス 151"/>
        <xdr:cNvSpPr txBox="1"/>
      </xdr:nvSpPr>
      <xdr:spPr>
        <a:xfrm>
          <a:off x="3733800" y="1115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3" name="楕円 152"/>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4" name="テキスト ボックス 153"/>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5" name="楕円 154"/>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6" name="テキスト ボックス 155"/>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57" name="楕円 156"/>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58" name="テキスト ボックス 157"/>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[192,303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28,987</a:t>
          </a:r>
          <a:r>
            <a:rPr kumimoji="1" lang="ja-JP" altLang="en-US" sz="1300">
              <a:latin typeface="ＭＳ Ｐゴシック" panose="020B0600070205080204" pitchFamily="50" charset="-128"/>
              <a:ea typeface="ＭＳ Ｐゴシック" panose="020B0600070205080204" pitchFamily="50" charset="-128"/>
            </a:rPr>
            <a:t>円の大幅な増となった。要因としては、人件費は退職者数の増による退職金の増であり、物件費は主にごみ処理施設の新旧移行期間による委託料の増やふるさと応援寄附関連経費の増などである。それに伴い類似団体平均と比べてみても</a:t>
          </a:r>
          <a:r>
            <a:rPr kumimoji="1" lang="en-US" altLang="ja-JP" sz="1300">
              <a:latin typeface="ＭＳ Ｐゴシック" panose="020B0600070205080204" pitchFamily="50" charset="-128"/>
              <a:ea typeface="ＭＳ Ｐゴシック" panose="020B0600070205080204" pitchFamily="50" charset="-128"/>
            </a:rPr>
            <a:t>47,775</a:t>
          </a:r>
          <a:r>
            <a:rPr kumimoji="1" lang="ja-JP" altLang="en-US" sz="1300">
              <a:latin typeface="ＭＳ Ｐゴシック" panose="020B0600070205080204" pitchFamily="50" charset="-128"/>
              <a:ea typeface="ＭＳ Ｐゴシック" panose="020B0600070205080204" pitchFamily="50" charset="-128"/>
            </a:rPr>
            <a:t>円高い数値となっている。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90425</xdr:rowOff>
    </xdr:from>
    <xdr:to>
      <xdr:col>23</xdr:col>
      <xdr:colOff>133350</xdr:colOff>
      <xdr:row>86</xdr:row>
      <xdr:rowOff>27308</xdr:rowOff>
    </xdr:to>
    <xdr:cxnSp macro="">
      <xdr:nvCxnSpPr>
        <xdr:cNvPr id="191" name="直線コネクタ 190"/>
        <xdr:cNvCxnSpPr/>
      </xdr:nvCxnSpPr>
      <xdr:spPr>
        <a:xfrm>
          <a:off x="4114800" y="14492225"/>
          <a:ext cx="838200" cy="27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46262</xdr:rowOff>
    </xdr:from>
    <xdr:ext cx="762000" cy="259045"/>
    <xdr:sp macro="" textlink="">
      <xdr:nvSpPr>
        <xdr:cNvPr id="192" name="人件費・物件費等の状況平均値テキスト"/>
        <xdr:cNvSpPr txBox="1"/>
      </xdr:nvSpPr>
      <xdr:spPr>
        <a:xfrm>
          <a:off x="5041900" y="14105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1077</xdr:rowOff>
    </xdr:from>
    <xdr:to>
      <xdr:col>19</xdr:col>
      <xdr:colOff>133350</xdr:colOff>
      <xdr:row>84</xdr:row>
      <xdr:rowOff>90425</xdr:rowOff>
    </xdr:to>
    <xdr:cxnSp macro="">
      <xdr:nvCxnSpPr>
        <xdr:cNvPr id="194" name="直線コネクタ 193"/>
        <xdr:cNvCxnSpPr/>
      </xdr:nvCxnSpPr>
      <xdr:spPr>
        <a:xfrm>
          <a:off x="3225800" y="14402877"/>
          <a:ext cx="889000" cy="8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90684</xdr:rowOff>
    </xdr:from>
    <xdr:ext cx="736600" cy="259045"/>
    <xdr:sp macro="" textlink="">
      <xdr:nvSpPr>
        <xdr:cNvPr id="196" name="テキスト ボックス 195"/>
        <xdr:cNvSpPr txBox="1"/>
      </xdr:nvSpPr>
      <xdr:spPr>
        <a:xfrm>
          <a:off x="3733800" y="1397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1077</xdr:rowOff>
    </xdr:from>
    <xdr:to>
      <xdr:col>15</xdr:col>
      <xdr:colOff>82550</xdr:colOff>
      <xdr:row>84</xdr:row>
      <xdr:rowOff>11531</xdr:rowOff>
    </xdr:to>
    <xdr:cxnSp macro="">
      <xdr:nvCxnSpPr>
        <xdr:cNvPr id="197" name="直線コネクタ 196"/>
        <xdr:cNvCxnSpPr/>
      </xdr:nvCxnSpPr>
      <xdr:spPr>
        <a:xfrm flipV="1">
          <a:off x="2336800" y="14402877"/>
          <a:ext cx="8890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115943</xdr:rowOff>
    </xdr:from>
    <xdr:ext cx="762000" cy="259045"/>
    <xdr:sp macro="" textlink="">
      <xdr:nvSpPr>
        <xdr:cNvPr id="199" name="テキスト ボックス 198"/>
        <xdr:cNvSpPr txBox="1"/>
      </xdr:nvSpPr>
      <xdr:spPr>
        <a:xfrm>
          <a:off x="2844800" y="1400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145019</xdr:rowOff>
    </xdr:from>
    <xdr:to>
      <xdr:col>11</xdr:col>
      <xdr:colOff>31750</xdr:colOff>
      <xdr:row>84</xdr:row>
      <xdr:rowOff>11531</xdr:rowOff>
    </xdr:to>
    <xdr:cxnSp macro="">
      <xdr:nvCxnSpPr>
        <xdr:cNvPr id="200" name="直線コネクタ 199"/>
        <xdr:cNvCxnSpPr/>
      </xdr:nvCxnSpPr>
      <xdr:spPr>
        <a:xfrm>
          <a:off x="1447800" y="14375369"/>
          <a:ext cx="889000" cy="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81002</xdr:rowOff>
    </xdr:from>
    <xdr:ext cx="762000" cy="259045"/>
    <xdr:sp macro="" textlink="">
      <xdr:nvSpPr>
        <xdr:cNvPr id="202" name="テキスト ボックス 201"/>
        <xdr:cNvSpPr txBox="1"/>
      </xdr:nvSpPr>
      <xdr:spPr>
        <a:xfrm>
          <a:off x="1955800" y="1396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150809</xdr:rowOff>
    </xdr:from>
    <xdr:to>
      <xdr:col>7</xdr:col>
      <xdr:colOff>31750</xdr:colOff>
      <xdr:row>84</xdr:row>
      <xdr:rowOff>80959</xdr:rowOff>
    </xdr:to>
    <xdr:sp macro="" textlink="">
      <xdr:nvSpPr>
        <xdr:cNvPr id="203" name="フローチャート: 判断 202"/>
        <xdr:cNvSpPr/>
      </xdr:nvSpPr>
      <xdr:spPr>
        <a:xfrm>
          <a:off x="1397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65736</xdr:rowOff>
    </xdr:from>
    <xdr:ext cx="762000" cy="259045"/>
    <xdr:sp macro="" textlink="">
      <xdr:nvSpPr>
        <xdr:cNvPr id="204" name="テキスト ボックス 203"/>
        <xdr:cNvSpPr txBox="1"/>
      </xdr:nvSpPr>
      <xdr:spPr>
        <a:xfrm>
          <a:off x="1066800" y="1446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147958</xdr:rowOff>
    </xdr:from>
    <xdr:to>
      <xdr:col>23</xdr:col>
      <xdr:colOff>184150</xdr:colOff>
      <xdr:row>86</xdr:row>
      <xdr:rowOff>78108</xdr:rowOff>
    </xdr:to>
    <xdr:sp macro="" textlink="">
      <xdr:nvSpPr>
        <xdr:cNvPr id="210" name="楕円 209"/>
        <xdr:cNvSpPr/>
      </xdr:nvSpPr>
      <xdr:spPr>
        <a:xfrm>
          <a:off x="4902200" y="147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120035</xdr:rowOff>
    </xdr:from>
    <xdr:ext cx="762000" cy="259045"/>
    <xdr:sp macro="" textlink="">
      <xdr:nvSpPr>
        <xdr:cNvPr id="211" name="人件費・物件費等の状況該当値テキスト"/>
        <xdr:cNvSpPr txBox="1"/>
      </xdr:nvSpPr>
      <xdr:spPr>
        <a:xfrm>
          <a:off x="5041900" y="1469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39625</xdr:rowOff>
    </xdr:from>
    <xdr:to>
      <xdr:col>19</xdr:col>
      <xdr:colOff>184150</xdr:colOff>
      <xdr:row>84</xdr:row>
      <xdr:rowOff>141225</xdr:rowOff>
    </xdr:to>
    <xdr:sp macro="" textlink="">
      <xdr:nvSpPr>
        <xdr:cNvPr id="212" name="楕円 211"/>
        <xdr:cNvSpPr/>
      </xdr:nvSpPr>
      <xdr:spPr>
        <a:xfrm>
          <a:off x="4064000" y="144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126002</xdr:rowOff>
    </xdr:from>
    <xdr:ext cx="736600" cy="259045"/>
    <xdr:sp macro="" textlink="">
      <xdr:nvSpPr>
        <xdr:cNvPr id="213" name="テキスト ボックス 212"/>
        <xdr:cNvSpPr txBox="1"/>
      </xdr:nvSpPr>
      <xdr:spPr>
        <a:xfrm>
          <a:off x="3733800" y="14527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121727</xdr:rowOff>
    </xdr:from>
    <xdr:to>
      <xdr:col>15</xdr:col>
      <xdr:colOff>133350</xdr:colOff>
      <xdr:row>84</xdr:row>
      <xdr:rowOff>51877</xdr:rowOff>
    </xdr:to>
    <xdr:sp macro="" textlink="">
      <xdr:nvSpPr>
        <xdr:cNvPr id="214" name="楕円 213"/>
        <xdr:cNvSpPr/>
      </xdr:nvSpPr>
      <xdr:spPr>
        <a:xfrm>
          <a:off x="3175000" y="1435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36654</xdr:rowOff>
    </xdr:from>
    <xdr:ext cx="762000" cy="259045"/>
    <xdr:sp macro="" textlink="">
      <xdr:nvSpPr>
        <xdr:cNvPr id="215" name="テキスト ボックス 214"/>
        <xdr:cNvSpPr txBox="1"/>
      </xdr:nvSpPr>
      <xdr:spPr>
        <a:xfrm>
          <a:off x="2844800" y="1443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132181</xdr:rowOff>
    </xdr:from>
    <xdr:to>
      <xdr:col>11</xdr:col>
      <xdr:colOff>82550</xdr:colOff>
      <xdr:row>84</xdr:row>
      <xdr:rowOff>62331</xdr:rowOff>
    </xdr:to>
    <xdr:sp macro="" textlink="">
      <xdr:nvSpPr>
        <xdr:cNvPr id="216" name="楕円 215"/>
        <xdr:cNvSpPr/>
      </xdr:nvSpPr>
      <xdr:spPr>
        <a:xfrm>
          <a:off x="2286000" y="1436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47108</xdr:rowOff>
    </xdr:from>
    <xdr:ext cx="762000" cy="259045"/>
    <xdr:sp macro="" textlink="">
      <xdr:nvSpPr>
        <xdr:cNvPr id="217" name="テキスト ボックス 216"/>
        <xdr:cNvSpPr txBox="1"/>
      </xdr:nvSpPr>
      <xdr:spPr>
        <a:xfrm>
          <a:off x="1955800" y="1444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94219</xdr:rowOff>
    </xdr:from>
    <xdr:to>
      <xdr:col>7</xdr:col>
      <xdr:colOff>31750</xdr:colOff>
      <xdr:row>84</xdr:row>
      <xdr:rowOff>24369</xdr:rowOff>
    </xdr:to>
    <xdr:sp macro="" textlink="">
      <xdr:nvSpPr>
        <xdr:cNvPr id="218" name="楕円 217"/>
        <xdr:cNvSpPr/>
      </xdr:nvSpPr>
      <xdr:spPr>
        <a:xfrm>
          <a:off x="1397000" y="143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34546</xdr:rowOff>
    </xdr:from>
    <xdr:ext cx="762000" cy="259045"/>
    <xdr:sp macro="" textlink="">
      <xdr:nvSpPr>
        <xdr:cNvPr id="219" name="テキスト ボックス 218"/>
        <xdr:cNvSpPr txBox="1"/>
      </xdr:nvSpPr>
      <xdr:spPr>
        <a:xfrm>
          <a:off x="1066800" y="1409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類似団体平均と比べても依然高い数値となっている。主な要因として、高齢層の職員の割合が類似団体より高いため、数値を押し上げている状況である。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今後も業務量を勘案しながら総人件費の抑制に努める。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85271</xdr:rowOff>
    </xdr:to>
    <xdr:cxnSp macro="">
      <xdr:nvCxnSpPr>
        <xdr:cNvPr id="255" name="直線コネクタ 254"/>
        <xdr:cNvCxnSpPr/>
      </xdr:nvCxnSpPr>
      <xdr:spPr>
        <a:xfrm flipV="1">
          <a:off x="16179800" y="1489800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85271</xdr:rowOff>
    </xdr:to>
    <xdr:cxnSp macro="">
      <xdr:nvCxnSpPr>
        <xdr:cNvPr id="258" name="直線コネクタ 257"/>
        <xdr:cNvCxnSpPr/>
      </xdr:nvCxnSpPr>
      <xdr:spPr>
        <a:xfrm>
          <a:off x="15290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1" name="直線コネクタ 260"/>
        <xdr:cNvCxnSpPr/>
      </xdr:nvCxnSpPr>
      <xdr:spPr>
        <a:xfrm>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3" name="テキスト ボックス 262"/>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4" name="直線コネクタ 263"/>
        <xdr:cNvCxnSpPr/>
      </xdr:nvCxnSpPr>
      <xdr:spPr>
        <a:xfrm>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6" name="テキスト ボックス 26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7" name="フローチャート: 判断 266"/>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68" name="テキスト ボックス 267"/>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4" name="楕円 273"/>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5" name="給与水準   （国との比較）該当値テキスト"/>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6" name="楕円 275"/>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7" name="テキスト ボックス 276"/>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0" name="楕円 279"/>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1" name="テキスト ボックス 280"/>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2" name="楕円 281"/>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3" name="テキスト ボックス 282"/>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多久市人口が昨年度と比べて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％減少しているため、人口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人当たりの職員数は当市の昨年度と比べて</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今後も定住奨励制度等による人口の増加や行政改革の推進を図り、適正な管理に努める。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100512</xdr:rowOff>
    </xdr:from>
    <xdr:to>
      <xdr:col>81</xdr:col>
      <xdr:colOff>44450</xdr:colOff>
      <xdr:row>63</xdr:row>
      <xdr:rowOff>126365</xdr:rowOff>
    </xdr:to>
    <xdr:cxnSp macro="">
      <xdr:nvCxnSpPr>
        <xdr:cNvPr id="320" name="直線コネクタ 319"/>
        <xdr:cNvCxnSpPr/>
      </xdr:nvCxnSpPr>
      <xdr:spPr>
        <a:xfrm>
          <a:off x="16179800" y="10901862"/>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10177</xdr:rowOff>
    </xdr:from>
    <xdr:ext cx="762000" cy="259045"/>
    <xdr:sp macro="" textlink="">
      <xdr:nvSpPr>
        <xdr:cNvPr id="321" name="定員管理の状況平均値テキスト"/>
        <xdr:cNvSpPr txBox="1"/>
      </xdr:nvSpPr>
      <xdr:spPr>
        <a:xfrm>
          <a:off x="17106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83276</xdr:rowOff>
    </xdr:from>
    <xdr:to>
      <xdr:col>77</xdr:col>
      <xdr:colOff>44450</xdr:colOff>
      <xdr:row>63</xdr:row>
      <xdr:rowOff>100512</xdr:rowOff>
    </xdr:to>
    <xdr:cxnSp macro="">
      <xdr:nvCxnSpPr>
        <xdr:cNvPr id="323" name="直線コネクタ 322"/>
        <xdr:cNvCxnSpPr/>
      </xdr:nvCxnSpPr>
      <xdr:spPr>
        <a:xfrm>
          <a:off x="15290800" y="1088462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67508</xdr:rowOff>
    </xdr:from>
    <xdr:ext cx="736600" cy="259045"/>
    <xdr:sp macro="" textlink="">
      <xdr:nvSpPr>
        <xdr:cNvPr id="325" name="テキスト ボックス 324"/>
        <xdr:cNvSpPr txBox="1"/>
      </xdr:nvSpPr>
      <xdr:spPr>
        <a:xfrm>
          <a:off x="15798800" y="10354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83276</xdr:rowOff>
    </xdr:from>
    <xdr:to>
      <xdr:col>72</xdr:col>
      <xdr:colOff>203200</xdr:colOff>
      <xdr:row>63</xdr:row>
      <xdr:rowOff>84999</xdr:rowOff>
    </xdr:to>
    <xdr:cxnSp macro="">
      <xdr:nvCxnSpPr>
        <xdr:cNvPr id="326" name="直線コネクタ 325"/>
        <xdr:cNvCxnSpPr/>
      </xdr:nvCxnSpPr>
      <xdr:spPr>
        <a:xfrm flipV="1">
          <a:off x="14401800" y="10884626"/>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28" name="テキスト ボックス 327"/>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64316</xdr:rowOff>
    </xdr:from>
    <xdr:to>
      <xdr:col>68</xdr:col>
      <xdr:colOff>152400</xdr:colOff>
      <xdr:row>63</xdr:row>
      <xdr:rowOff>84999</xdr:rowOff>
    </xdr:to>
    <xdr:cxnSp macro="">
      <xdr:nvCxnSpPr>
        <xdr:cNvPr id="329" name="直線コネクタ 328"/>
        <xdr:cNvCxnSpPr/>
      </xdr:nvCxnSpPr>
      <xdr:spPr>
        <a:xfrm>
          <a:off x="13512800" y="10865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31" name="テキスト ボックス 330"/>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82459</xdr:rowOff>
    </xdr:from>
    <xdr:to>
      <xdr:col>64</xdr:col>
      <xdr:colOff>152400</xdr:colOff>
      <xdr:row>64</xdr:row>
      <xdr:rowOff>12609</xdr:rowOff>
    </xdr:to>
    <xdr:sp macro="" textlink="">
      <xdr:nvSpPr>
        <xdr:cNvPr id="332" name="フローチャート: 判断 331"/>
        <xdr:cNvSpPr/>
      </xdr:nvSpPr>
      <xdr:spPr>
        <a:xfrm>
          <a:off x="13462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168836</xdr:rowOff>
    </xdr:from>
    <xdr:ext cx="762000" cy="259045"/>
    <xdr:sp macro="" textlink="">
      <xdr:nvSpPr>
        <xdr:cNvPr id="333" name="テキスト ボックス 332"/>
        <xdr:cNvSpPr txBox="1"/>
      </xdr:nvSpPr>
      <xdr:spPr>
        <a:xfrm>
          <a:off x="13131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39" name="楕円 338"/>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40" name="定員管理の状況該当値テキスト"/>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49712</xdr:rowOff>
    </xdr:from>
    <xdr:to>
      <xdr:col>77</xdr:col>
      <xdr:colOff>95250</xdr:colOff>
      <xdr:row>63</xdr:row>
      <xdr:rowOff>151312</xdr:rowOff>
    </xdr:to>
    <xdr:sp macro="" textlink="">
      <xdr:nvSpPr>
        <xdr:cNvPr id="341" name="楕円 340"/>
        <xdr:cNvSpPr/>
      </xdr:nvSpPr>
      <xdr:spPr>
        <a:xfrm>
          <a:off x="16129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136089</xdr:rowOff>
    </xdr:from>
    <xdr:ext cx="736600" cy="259045"/>
    <xdr:sp macro="" textlink="">
      <xdr:nvSpPr>
        <xdr:cNvPr id="342" name="テキスト ボックス 341"/>
        <xdr:cNvSpPr txBox="1"/>
      </xdr:nvSpPr>
      <xdr:spPr>
        <a:xfrm>
          <a:off x="15798800" y="10937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32476</xdr:rowOff>
    </xdr:from>
    <xdr:to>
      <xdr:col>73</xdr:col>
      <xdr:colOff>44450</xdr:colOff>
      <xdr:row>63</xdr:row>
      <xdr:rowOff>134076</xdr:rowOff>
    </xdr:to>
    <xdr:sp macro="" textlink="">
      <xdr:nvSpPr>
        <xdr:cNvPr id="343" name="楕円 342"/>
        <xdr:cNvSpPr/>
      </xdr:nvSpPr>
      <xdr:spPr>
        <a:xfrm>
          <a:off x="152400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118853</xdr:rowOff>
    </xdr:from>
    <xdr:ext cx="762000" cy="259045"/>
    <xdr:sp macro="" textlink="">
      <xdr:nvSpPr>
        <xdr:cNvPr id="344" name="テキスト ボックス 343"/>
        <xdr:cNvSpPr txBox="1"/>
      </xdr:nvSpPr>
      <xdr:spPr>
        <a:xfrm>
          <a:off x="14909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34199</xdr:rowOff>
    </xdr:from>
    <xdr:to>
      <xdr:col>68</xdr:col>
      <xdr:colOff>203200</xdr:colOff>
      <xdr:row>63</xdr:row>
      <xdr:rowOff>135799</xdr:rowOff>
    </xdr:to>
    <xdr:sp macro="" textlink="">
      <xdr:nvSpPr>
        <xdr:cNvPr id="345" name="楕円 344"/>
        <xdr:cNvSpPr/>
      </xdr:nvSpPr>
      <xdr:spPr>
        <a:xfrm>
          <a:off x="14351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120576</xdr:rowOff>
    </xdr:from>
    <xdr:ext cx="762000" cy="259045"/>
    <xdr:sp macro="" textlink="">
      <xdr:nvSpPr>
        <xdr:cNvPr id="346" name="テキスト ボックス 345"/>
        <xdr:cNvSpPr txBox="1"/>
      </xdr:nvSpPr>
      <xdr:spPr>
        <a:xfrm>
          <a:off x="14020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13516</xdr:rowOff>
    </xdr:from>
    <xdr:to>
      <xdr:col>64</xdr:col>
      <xdr:colOff>152400</xdr:colOff>
      <xdr:row>63</xdr:row>
      <xdr:rowOff>115116</xdr:rowOff>
    </xdr:to>
    <xdr:sp macro="" textlink="">
      <xdr:nvSpPr>
        <xdr:cNvPr id="347" name="楕円 346"/>
        <xdr:cNvSpPr/>
      </xdr:nvSpPr>
      <xdr:spPr>
        <a:xfrm>
          <a:off x="13462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125293</xdr:rowOff>
    </xdr:from>
    <xdr:ext cx="762000" cy="259045"/>
    <xdr:sp macro="" textlink="">
      <xdr:nvSpPr>
        <xdr:cNvPr id="348" name="テキスト ボックス 347"/>
        <xdr:cNvSpPr txBox="1"/>
      </xdr:nvSpPr>
      <xdr:spPr>
        <a:xfrm>
          <a:off x="13131800" y="105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大型事業（小中一貫校建設、学校跡地跡施設整備、温泉保養宿泊施設再生整備、リサイクルセンター整備）に係る償還がピークを迎えることにより実質公債費比率の上昇も予想され、また、今後も公民館建設や図書館建設等の大型事業も計画していることから、できるだけ補助事業（補助金）の活用を行い過度に地方債に頼らない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44027</xdr:rowOff>
    </xdr:to>
    <xdr:cxnSp macro="">
      <xdr:nvCxnSpPr>
        <xdr:cNvPr id="382" name="直線コネクタ 381"/>
        <xdr:cNvCxnSpPr/>
      </xdr:nvCxnSpPr>
      <xdr:spPr>
        <a:xfrm>
          <a:off x="16179800" y="70654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35983</xdr:rowOff>
    </xdr:to>
    <xdr:cxnSp macro="">
      <xdr:nvCxnSpPr>
        <xdr:cNvPr id="385" name="直線コネクタ 384"/>
        <xdr:cNvCxnSpPr/>
      </xdr:nvCxnSpPr>
      <xdr:spPr>
        <a:xfrm>
          <a:off x="15290800" y="7057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68156</xdr:rowOff>
    </xdr:to>
    <xdr:cxnSp macro="">
      <xdr:nvCxnSpPr>
        <xdr:cNvPr id="388" name="直線コネクタ 387"/>
        <xdr:cNvCxnSpPr/>
      </xdr:nvCxnSpPr>
      <xdr:spPr>
        <a:xfrm flipV="1">
          <a:off x="14401800" y="705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68156</xdr:rowOff>
    </xdr:to>
    <xdr:cxnSp macro="">
      <xdr:nvCxnSpPr>
        <xdr:cNvPr id="391" name="直線コネクタ 390"/>
        <xdr:cNvCxnSpPr/>
      </xdr:nvCxnSpPr>
      <xdr:spPr>
        <a:xfrm>
          <a:off x="13512800" y="70654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4" name="フローチャート: 判断 393"/>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5" name="テキスト ボックス 394"/>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1" name="楕円 400"/>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402" name="公債費負担の状況該当値テキスト"/>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03" name="楕円 402"/>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04" name="テキスト ボックス 403"/>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5" name="楕円 404"/>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406" name="テキスト ボックス 405"/>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7" name="楕円 406"/>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408" name="テキスト ボックス 407"/>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9" name="楕円 408"/>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10" name="テキスト ボックス 40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前年度と比較し、地方債現在高は増額となっており、充当可能基金は減額となっているが、昨年同様に算定なしとなった。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充当可能基金の大半を占めているのは、鉱害復旧施設基金に代表される特定目的基金であり、財政調整基金及び減債基金については昨年度にくらべ減額となっているため、今後も新規・既存事業の点検や新規発行地方債の抑制等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119947</xdr:rowOff>
    </xdr:from>
    <xdr:ext cx="762000" cy="259045"/>
    <xdr:sp macro="" textlink="">
      <xdr:nvSpPr>
        <xdr:cNvPr id="444" name="将来負担の状況平均値テキスト"/>
        <xdr:cNvSpPr txBox="1"/>
      </xdr:nvSpPr>
      <xdr:spPr>
        <a:xfrm>
          <a:off x="17106900" y="2691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5" name="フローチャート: 判断 444"/>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550</xdr:rowOff>
    </xdr:from>
    <xdr:to>
      <xdr:col>77</xdr:col>
      <xdr:colOff>95250</xdr:colOff>
      <xdr:row>16</xdr:row>
      <xdr:rowOff>102150</xdr:rowOff>
    </xdr:to>
    <xdr:sp macro="" textlink="">
      <xdr:nvSpPr>
        <xdr:cNvPr id="446" name="フローチャート: 判断 445"/>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7" name="テキスト ボックス 446"/>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22267</xdr:rowOff>
    </xdr:from>
    <xdr:to>
      <xdr:col>73</xdr:col>
      <xdr:colOff>44450</xdr:colOff>
      <xdr:row>16</xdr:row>
      <xdr:rowOff>123867</xdr:rowOff>
    </xdr:to>
    <xdr:sp macro="" textlink="">
      <xdr:nvSpPr>
        <xdr:cNvPr id="448" name="フローチャート: 判断 447"/>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49" name="テキスト ボックス 448"/>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168783</xdr:rowOff>
    </xdr:from>
    <xdr:to>
      <xdr:col>68</xdr:col>
      <xdr:colOff>203200</xdr:colOff>
      <xdr:row>16</xdr:row>
      <xdr:rowOff>98933</xdr:rowOff>
    </xdr:to>
    <xdr:sp macro="" textlink="">
      <xdr:nvSpPr>
        <xdr:cNvPr id="450" name="フローチャート: 判断 449"/>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1" name="テキスト ボックス 450"/>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52" name="フローチャート: 判断 451"/>
        <xdr:cNvSpPr/>
      </xdr:nvSpPr>
      <xdr:spPr>
        <a:xfrm>
          <a:off x="13462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158979</xdr:rowOff>
    </xdr:from>
    <xdr:ext cx="762000" cy="259045"/>
    <xdr:sp macro="" textlink="">
      <xdr:nvSpPr>
        <xdr:cNvPr id="453" name="テキスト ボックス 452"/>
        <xdr:cNvSpPr txBox="1"/>
      </xdr:nvSpPr>
      <xdr:spPr>
        <a:xfrm>
          <a:off x="13131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9,017</a:t>
          </a:r>
          <a:r>
            <a:rPr kumimoji="1" lang="ja-JP" altLang="en-US" sz="1300">
              <a:latin typeface="ＭＳ Ｐゴシック" panose="020B0600070205080204" pitchFamily="50" charset="-128"/>
              <a:ea typeface="ＭＳ Ｐゴシック" panose="020B0600070205080204" pitchFamily="50" charset="-128"/>
            </a:rPr>
            <a:t>千円の減となり、当市の昨年度を比較すると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ポイント低くなった。しかしながら、類似団体平均と比べると</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ポイント高い数値となっており、高齢者層の職員の割合が高いことが要因である。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今後も適正な定員管理を行い、人件費の抑制に努める。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168910</xdr:rowOff>
    </xdr:from>
    <xdr:to>
      <xdr:col>24</xdr:col>
      <xdr:colOff>25400</xdr:colOff>
      <xdr:row>38</xdr:row>
      <xdr:rowOff>12700</xdr:rowOff>
    </xdr:to>
    <xdr:cxnSp macro="">
      <xdr:nvCxnSpPr>
        <xdr:cNvPr id="66" name="直線コネクタ 65"/>
        <xdr:cNvCxnSpPr/>
      </xdr:nvCxnSpPr>
      <xdr:spPr>
        <a:xfrm flipV="1">
          <a:off x="3987800" y="6512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xdr:rowOff>
    </xdr:to>
    <xdr:cxnSp macro="">
      <xdr:nvCxnSpPr>
        <xdr:cNvPr id="69" name="直線コネクタ 68"/>
        <xdr:cNvCxnSpPr/>
      </xdr:nvCxnSpPr>
      <xdr:spPr>
        <a:xfrm>
          <a:off x="3098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37</xdr:row>
      <xdr:rowOff>146050</xdr:rowOff>
    </xdr:to>
    <xdr:cxnSp macro="">
      <xdr:nvCxnSpPr>
        <xdr:cNvPr id="72" name="直線コネクタ 71"/>
        <xdr:cNvCxnSpPr/>
      </xdr:nvCxnSpPr>
      <xdr:spPr>
        <a:xfrm>
          <a:off x="2209800" y="643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153670</xdr:rowOff>
    </xdr:to>
    <xdr:cxnSp macro="">
      <xdr:nvCxnSpPr>
        <xdr:cNvPr id="75" name="直線コネクタ 74"/>
        <xdr:cNvCxnSpPr/>
      </xdr:nvCxnSpPr>
      <xdr:spPr>
        <a:xfrm flipV="1">
          <a:off x="1320800" y="643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118110</xdr:rowOff>
    </xdr:from>
    <xdr:to>
      <xdr:col>24</xdr:col>
      <xdr:colOff>76200</xdr:colOff>
      <xdr:row>38</xdr:row>
      <xdr:rowOff>48260</xdr:rowOff>
    </xdr:to>
    <xdr:sp macro="" textlink="">
      <xdr:nvSpPr>
        <xdr:cNvPr id="85" name="楕円 84"/>
        <xdr:cNvSpPr/>
      </xdr:nvSpPr>
      <xdr:spPr>
        <a:xfrm>
          <a:off x="4775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90187</xdr:rowOff>
    </xdr:from>
    <xdr:ext cx="762000" cy="259045"/>
    <xdr:sp macro="" textlink="">
      <xdr:nvSpPr>
        <xdr:cNvPr id="86" name="人件費該当値テキスト"/>
        <xdr:cNvSpPr txBox="1"/>
      </xdr:nvSpPr>
      <xdr:spPr>
        <a:xfrm>
          <a:off x="4914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102870</xdr:rowOff>
    </xdr:from>
    <xdr:to>
      <xdr:col>6</xdr:col>
      <xdr:colOff>171450</xdr:colOff>
      <xdr:row>38</xdr:row>
      <xdr:rowOff>33020</xdr:rowOff>
    </xdr:to>
    <xdr:sp macro="" textlink="">
      <xdr:nvSpPr>
        <xdr:cNvPr id="93" name="楕円 92"/>
        <xdr:cNvSpPr/>
      </xdr:nvSpPr>
      <xdr:spPr>
        <a:xfrm>
          <a:off x="1270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17797</xdr:rowOff>
    </xdr:from>
    <xdr:ext cx="762000" cy="259045"/>
    <xdr:sp macro="" textlink="">
      <xdr:nvSpPr>
        <xdr:cNvPr id="94" name="テキスト ボックス 93"/>
        <xdr:cNvSpPr txBox="1"/>
      </xdr:nvSpPr>
      <xdr:spPr>
        <a:xfrm>
          <a:off x="939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ここ数年は類似団体平均よりも低い数値で推移しているが、当市の昨年度と比べると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ポイント増加している。主にごみ処理施設の新旧移行期間による委託料等の増やふるさと応援寄附関連経費の増が要因となり、数値の増がとなった。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127000</xdr:rowOff>
    </xdr:to>
    <xdr:cxnSp macro="">
      <xdr:nvCxnSpPr>
        <xdr:cNvPr id="129" name="直線コネクタ 128"/>
        <xdr:cNvCxnSpPr/>
      </xdr:nvCxnSpPr>
      <xdr:spPr>
        <a:xfrm>
          <a:off x="15671800" y="246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61686</xdr:rowOff>
    </xdr:to>
    <xdr:cxnSp macro="">
      <xdr:nvCxnSpPr>
        <xdr:cNvPr id="132" name="直線コネクタ 131"/>
        <xdr:cNvCxnSpPr/>
      </xdr:nvCxnSpPr>
      <xdr:spPr>
        <a:xfrm>
          <a:off x="14782800" y="2374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91621</xdr:rowOff>
    </xdr:from>
    <xdr:to>
      <xdr:col>73</xdr:col>
      <xdr:colOff>180975</xdr:colOff>
      <xdr:row>13</xdr:row>
      <xdr:rowOff>146050</xdr:rowOff>
    </xdr:to>
    <xdr:cxnSp macro="">
      <xdr:nvCxnSpPr>
        <xdr:cNvPr id="135" name="直線コネクタ 134"/>
        <xdr:cNvCxnSpPr/>
      </xdr:nvCxnSpPr>
      <xdr:spPr>
        <a:xfrm>
          <a:off x="13893800" y="23204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91621</xdr:rowOff>
    </xdr:to>
    <xdr:cxnSp macro="">
      <xdr:nvCxnSpPr>
        <xdr:cNvPr id="138" name="直線コネクタ 137"/>
        <xdr:cNvCxnSpPr/>
      </xdr:nvCxnSpPr>
      <xdr:spPr>
        <a:xfrm>
          <a:off x="13004800" y="229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41" name="フローチャート: 判断 140"/>
        <xdr:cNvSpPr/>
      </xdr:nvSpPr>
      <xdr:spPr>
        <a:xfrm>
          <a:off x="12954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2013</xdr:rowOff>
    </xdr:from>
    <xdr:ext cx="762000" cy="259045"/>
    <xdr:sp macro="" textlink="">
      <xdr:nvSpPr>
        <xdr:cNvPr id="142" name="テキスト ボックス 141"/>
        <xdr:cNvSpPr txBox="1"/>
      </xdr:nvSpPr>
      <xdr:spPr>
        <a:xfrm>
          <a:off x="12623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8" name="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10886</xdr:rowOff>
    </xdr:from>
    <xdr:to>
      <xdr:col>78</xdr:col>
      <xdr:colOff>120650</xdr:colOff>
      <xdr:row>14</xdr:row>
      <xdr:rowOff>112486</xdr:rowOff>
    </xdr:to>
    <xdr:sp macro="" textlink="">
      <xdr:nvSpPr>
        <xdr:cNvPr id="150" name="楕円 149"/>
        <xdr:cNvSpPr/>
      </xdr:nvSpPr>
      <xdr:spPr>
        <a:xfrm>
          <a:off x="15621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122663</xdr:rowOff>
    </xdr:from>
    <xdr:ext cx="736600" cy="259045"/>
    <xdr:sp macro="" textlink="">
      <xdr:nvSpPr>
        <xdr:cNvPr id="151" name="テキスト ボックス 150"/>
        <xdr:cNvSpPr txBox="1"/>
      </xdr:nvSpPr>
      <xdr:spPr>
        <a:xfrm>
          <a:off x="15290800" y="218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40821</xdr:rowOff>
    </xdr:from>
    <xdr:to>
      <xdr:col>69</xdr:col>
      <xdr:colOff>142875</xdr:colOff>
      <xdr:row>13</xdr:row>
      <xdr:rowOff>142421</xdr:rowOff>
    </xdr:to>
    <xdr:sp macro="" textlink="">
      <xdr:nvSpPr>
        <xdr:cNvPr id="154" name="楕円 153"/>
        <xdr:cNvSpPr/>
      </xdr:nvSpPr>
      <xdr:spPr>
        <a:xfrm>
          <a:off x="13843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152598</xdr:rowOff>
    </xdr:from>
    <xdr:ext cx="762000" cy="259045"/>
    <xdr:sp macro="" textlink="">
      <xdr:nvSpPr>
        <xdr:cNvPr id="155" name="テキスト ボックス 154"/>
        <xdr:cNvSpPr txBox="1"/>
      </xdr:nvSpPr>
      <xdr:spPr>
        <a:xfrm>
          <a:off x="13512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ポイント高い数値となっている。主な要因としては、児童扶養手当や障害者支援費の増があげられる。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118835</xdr:rowOff>
    </xdr:from>
    <xdr:to>
      <xdr:col>24</xdr:col>
      <xdr:colOff>25400</xdr:colOff>
      <xdr:row>58</xdr:row>
      <xdr:rowOff>29028</xdr:rowOff>
    </xdr:to>
    <xdr:cxnSp macro="">
      <xdr:nvCxnSpPr>
        <xdr:cNvPr id="192" name="直線コネクタ 191"/>
        <xdr:cNvCxnSpPr/>
      </xdr:nvCxnSpPr>
      <xdr:spPr>
        <a:xfrm>
          <a:off x="3987800" y="9891485"/>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118835</xdr:rowOff>
    </xdr:from>
    <xdr:to>
      <xdr:col>19</xdr:col>
      <xdr:colOff>187325</xdr:colOff>
      <xdr:row>58</xdr:row>
      <xdr:rowOff>159657</xdr:rowOff>
    </xdr:to>
    <xdr:cxnSp macro="">
      <xdr:nvCxnSpPr>
        <xdr:cNvPr id="195" name="直線コネクタ 194"/>
        <xdr:cNvCxnSpPr/>
      </xdr:nvCxnSpPr>
      <xdr:spPr>
        <a:xfrm flipV="1">
          <a:off x="3098800" y="98914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159657</xdr:rowOff>
    </xdr:to>
    <xdr:cxnSp macro="">
      <xdr:nvCxnSpPr>
        <xdr:cNvPr id="198" name="直線コネクタ 197"/>
        <xdr:cNvCxnSpPr/>
      </xdr:nvCxnSpPr>
      <xdr:spPr>
        <a:xfrm>
          <a:off x="2209800" y="99568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127000</xdr:rowOff>
    </xdr:to>
    <xdr:cxnSp macro="">
      <xdr:nvCxnSpPr>
        <xdr:cNvPr id="201" name="直線コネクタ 200"/>
        <xdr:cNvCxnSpPr/>
      </xdr:nvCxnSpPr>
      <xdr:spPr>
        <a:xfrm flipV="1">
          <a:off x="1320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4" name="フローチャート: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1" name="楕円 210"/>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2"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68035</xdr:rowOff>
    </xdr:from>
    <xdr:to>
      <xdr:col>20</xdr:col>
      <xdr:colOff>38100</xdr:colOff>
      <xdr:row>57</xdr:row>
      <xdr:rowOff>169635</xdr:rowOff>
    </xdr:to>
    <xdr:sp macro="" textlink="">
      <xdr:nvSpPr>
        <xdr:cNvPr id="213" name="楕円 212"/>
        <xdr:cNvSpPr/>
      </xdr:nvSpPr>
      <xdr:spPr>
        <a:xfrm>
          <a:off x="3937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214" name="テキスト ボックス 213"/>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5" name="楕円 214"/>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6" name="テキスト ボックス 215"/>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当市の昨年度に比べて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ポイント高い数値となっており、類似団体平均と比較しても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ポイント高い数値となっている。その主な要因としてはふるさと応援寄附額の増加により基金積立金が</a:t>
          </a:r>
          <a:r>
            <a:rPr kumimoji="1" lang="en-US" altLang="ja-JP" sz="1300">
              <a:latin typeface="ＭＳ Ｐゴシック" panose="020B0600070205080204" pitchFamily="50" charset="-128"/>
              <a:ea typeface="ＭＳ Ｐゴシック" panose="020B0600070205080204" pitchFamily="50" charset="-128"/>
            </a:rPr>
            <a:t>88,478</a:t>
          </a:r>
          <a:r>
            <a:rPr kumimoji="1" lang="ja-JP" altLang="en-US" sz="1300">
              <a:latin typeface="ＭＳ Ｐゴシック" panose="020B0600070205080204" pitchFamily="50" charset="-128"/>
              <a:ea typeface="ＭＳ Ｐゴシック" panose="020B0600070205080204" pitchFamily="50" charset="-128"/>
            </a:rPr>
            <a:t>千円増となっていることがあげられる。一方繰出金については、全体で</a:t>
          </a:r>
          <a:r>
            <a:rPr kumimoji="1" lang="en-US" altLang="ja-JP" sz="1300">
              <a:latin typeface="ＭＳ Ｐゴシック" panose="020B0600070205080204" pitchFamily="50" charset="-128"/>
              <a:ea typeface="ＭＳ Ｐゴシック" panose="020B0600070205080204" pitchFamily="50" charset="-128"/>
            </a:rPr>
            <a:t>4,719</a:t>
          </a:r>
          <a:r>
            <a:rPr kumimoji="1" lang="ja-JP" altLang="en-US" sz="1300">
              <a:latin typeface="ＭＳ Ｐゴシック" panose="020B0600070205080204" pitchFamily="50" charset="-128"/>
              <a:ea typeface="ＭＳ Ｐゴシック" panose="020B0600070205080204" pitchFamily="50" charset="-128"/>
            </a:rPr>
            <a:t>千円の減となっているが、公共下水道事業及び農業集落排水事業においては、引き続き維持管理費等の削減に努める。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95976</xdr:rowOff>
    </xdr:from>
    <xdr:to>
      <xdr:col>82</xdr:col>
      <xdr:colOff>107950</xdr:colOff>
      <xdr:row>57</xdr:row>
      <xdr:rowOff>135165</xdr:rowOff>
    </xdr:to>
    <xdr:cxnSp macro="">
      <xdr:nvCxnSpPr>
        <xdr:cNvPr id="255" name="直線コネクタ 254"/>
        <xdr:cNvCxnSpPr/>
      </xdr:nvCxnSpPr>
      <xdr:spPr>
        <a:xfrm>
          <a:off x="15671800" y="98686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50256</xdr:rowOff>
    </xdr:from>
    <xdr:to>
      <xdr:col>78</xdr:col>
      <xdr:colOff>69850</xdr:colOff>
      <xdr:row>57</xdr:row>
      <xdr:rowOff>95976</xdr:rowOff>
    </xdr:to>
    <xdr:cxnSp macro="">
      <xdr:nvCxnSpPr>
        <xdr:cNvPr id="258" name="直線コネクタ 257"/>
        <xdr:cNvCxnSpPr/>
      </xdr:nvCxnSpPr>
      <xdr:spPr>
        <a:xfrm>
          <a:off x="14782800" y="9822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50256</xdr:rowOff>
    </xdr:to>
    <xdr:cxnSp macro="">
      <xdr:nvCxnSpPr>
        <xdr:cNvPr id="261" name="直線コネクタ 260"/>
        <xdr:cNvCxnSpPr/>
      </xdr:nvCxnSpPr>
      <xdr:spPr>
        <a:xfrm>
          <a:off x="13893800" y="97706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169454</xdr:rowOff>
    </xdr:to>
    <xdr:cxnSp macro="">
      <xdr:nvCxnSpPr>
        <xdr:cNvPr id="264" name="直線コネクタ 263"/>
        <xdr:cNvCxnSpPr/>
      </xdr:nvCxnSpPr>
      <xdr:spPr>
        <a:xfrm>
          <a:off x="13004800" y="970534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7" name="フローチャート: 判断 266"/>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8" name="テキスト ボックス 267"/>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4" name="楕円 273"/>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56442</xdr:rowOff>
    </xdr:from>
    <xdr:ext cx="762000" cy="259045"/>
    <xdr:sp macro="" textlink="">
      <xdr:nvSpPr>
        <xdr:cNvPr id="275" name="その他該当値テキスト"/>
        <xdr:cNvSpPr txBox="1"/>
      </xdr:nvSpPr>
      <xdr:spPr>
        <a:xfrm>
          <a:off x="16598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131553</xdr:rowOff>
    </xdr:from>
    <xdr:ext cx="736600" cy="259045"/>
    <xdr:sp macro="" textlink="">
      <xdr:nvSpPr>
        <xdr:cNvPr id="277" name="テキスト ボックス 276"/>
        <xdr:cNvSpPr txBox="1"/>
      </xdr:nvSpPr>
      <xdr:spPr>
        <a:xfrm>
          <a:off x="15290800" y="99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170906</xdr:rowOff>
    </xdr:from>
    <xdr:to>
      <xdr:col>74</xdr:col>
      <xdr:colOff>31750</xdr:colOff>
      <xdr:row>57</xdr:row>
      <xdr:rowOff>101056</xdr:rowOff>
    </xdr:to>
    <xdr:sp macro="" textlink="">
      <xdr:nvSpPr>
        <xdr:cNvPr id="278" name="楕円 277"/>
        <xdr:cNvSpPr/>
      </xdr:nvSpPr>
      <xdr:spPr>
        <a:xfrm>
          <a:off x="14732000" y="97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85833</xdr:rowOff>
    </xdr:from>
    <xdr:ext cx="762000" cy="259045"/>
    <xdr:sp macro="" textlink="">
      <xdr:nvSpPr>
        <xdr:cNvPr id="279" name="テキスト ボックス 278"/>
        <xdr:cNvSpPr txBox="1"/>
      </xdr:nvSpPr>
      <xdr:spPr>
        <a:xfrm>
          <a:off x="144018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80" name="楕円 279"/>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81" name="テキスト ボックス 280"/>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82" name="楕円 281"/>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83" name="テキスト ボックス 282"/>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消火栓設置工事負担金や補助交付金（給食センター運営、観光協会運営等）の増額により、当市の昨年度と比べると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経常的な補助金や市が出資する法人等各種団体への補助金は増加傾向にあるため、今後も補助率の見直しや補助額の削減等に努める。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36</xdr:row>
      <xdr:rowOff>168148</xdr:rowOff>
    </xdr:to>
    <xdr:cxnSp macro="">
      <xdr:nvCxnSpPr>
        <xdr:cNvPr id="313" name="直線コネクタ 312"/>
        <xdr:cNvCxnSpPr/>
      </xdr:nvCxnSpPr>
      <xdr:spPr>
        <a:xfrm>
          <a:off x="15671800" y="6335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16" name="直線コネクタ 315"/>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127000</xdr:rowOff>
    </xdr:to>
    <xdr:cxnSp macro="">
      <xdr:nvCxnSpPr>
        <xdr:cNvPr id="319" name="直線コネクタ 318"/>
        <xdr:cNvCxnSpPr/>
      </xdr:nvCxnSpPr>
      <xdr:spPr>
        <a:xfrm>
          <a:off x="13893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127000</xdr:rowOff>
    </xdr:to>
    <xdr:cxnSp macro="">
      <xdr:nvCxnSpPr>
        <xdr:cNvPr id="322" name="直線コネクタ 321"/>
        <xdr:cNvCxnSpPr/>
      </xdr:nvCxnSpPr>
      <xdr:spPr>
        <a:xfrm flipV="1">
          <a:off x="13004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フローチャート: 判断 324"/>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2" name="楕円 331"/>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33" name="補助費等該当値テキスト"/>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34" name="楕円 333"/>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35" name="テキスト ボックス 334"/>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6" name="楕円 335"/>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7" name="テキスト ボックス 336"/>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38" name="楕円 337"/>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39" name="テキスト ボックス 338"/>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40" name="楕円 33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41" name="テキスト ボックス 34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今年度は、元金分で</a:t>
          </a:r>
          <a:r>
            <a:rPr kumimoji="1" lang="en-US" altLang="ja-JP" sz="1300">
              <a:latin typeface="ＭＳ Ｐゴシック" panose="020B0600070205080204" pitchFamily="50" charset="-128"/>
              <a:ea typeface="ＭＳ Ｐゴシック" panose="020B0600070205080204" pitchFamily="50" charset="-128"/>
            </a:rPr>
            <a:t>32,501</a:t>
          </a:r>
          <a:r>
            <a:rPr kumimoji="1" lang="ja-JP" altLang="en-US" sz="1300">
              <a:latin typeface="ＭＳ Ｐゴシック" panose="020B0600070205080204" pitchFamily="50" charset="-128"/>
              <a:ea typeface="ＭＳ Ｐゴシック" panose="020B0600070205080204" pitchFamily="50" charset="-128"/>
            </a:rPr>
            <a:t>千円増、利子分で</a:t>
          </a:r>
          <a:r>
            <a:rPr kumimoji="1" lang="en-US" altLang="ja-JP" sz="1300">
              <a:latin typeface="ＭＳ Ｐゴシック" panose="020B0600070205080204" pitchFamily="50" charset="-128"/>
              <a:ea typeface="ＭＳ Ｐゴシック" panose="020B0600070205080204" pitchFamily="50" charset="-128"/>
            </a:rPr>
            <a:t>13,069</a:t>
          </a:r>
          <a:r>
            <a:rPr kumimoji="1" lang="ja-JP" altLang="en-US" sz="1300">
              <a:latin typeface="ＭＳ Ｐゴシック" panose="020B0600070205080204" pitchFamily="50" charset="-128"/>
              <a:ea typeface="ＭＳ Ｐゴシック" panose="020B0600070205080204" pitchFamily="50" charset="-128"/>
            </a:rPr>
            <a:t>千円の減となり、公債費全体で</a:t>
          </a:r>
          <a:r>
            <a:rPr kumimoji="1" lang="en-US" altLang="ja-JP" sz="1300">
              <a:latin typeface="ＭＳ Ｐゴシック" panose="020B0600070205080204" pitchFamily="50" charset="-128"/>
              <a:ea typeface="ＭＳ Ｐゴシック" panose="020B0600070205080204" pitchFamily="50" charset="-128"/>
            </a:rPr>
            <a:t>19,432</a:t>
          </a:r>
          <a:r>
            <a:rPr kumimoji="1" lang="ja-JP" altLang="en-US" sz="1300">
              <a:latin typeface="ＭＳ Ｐゴシック" panose="020B0600070205080204" pitchFamily="50" charset="-128"/>
              <a:ea typeface="ＭＳ Ｐゴシック" panose="020B0600070205080204" pitchFamily="50" charset="-128"/>
            </a:rPr>
            <a:t>千円の増となったため、昨年度と比べて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ポイント増加している。今後も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大型事業に係る償還が数年でピークを迎えることにより実質公債費比率の上昇も予想され、また、今後も公民館建設や図書館建設等の大型事業も計画していることから、慎重な財政運営を実施して公債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133531</xdr:rowOff>
    </xdr:from>
    <xdr:to>
      <xdr:col>24</xdr:col>
      <xdr:colOff>25400</xdr:colOff>
      <xdr:row>78</xdr:row>
      <xdr:rowOff>146594</xdr:rowOff>
    </xdr:to>
    <xdr:cxnSp macro="">
      <xdr:nvCxnSpPr>
        <xdr:cNvPr id="376" name="直線コネクタ 375"/>
        <xdr:cNvCxnSpPr/>
      </xdr:nvCxnSpPr>
      <xdr:spPr>
        <a:xfrm>
          <a:off x="3987800" y="135066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133531</xdr:rowOff>
    </xdr:to>
    <xdr:cxnSp macro="">
      <xdr:nvCxnSpPr>
        <xdr:cNvPr id="379" name="直線コネクタ 378"/>
        <xdr:cNvCxnSpPr/>
      </xdr:nvCxnSpPr>
      <xdr:spPr>
        <a:xfrm>
          <a:off x="3098800" y="13454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81280</xdr:rowOff>
    </xdr:from>
    <xdr:to>
      <xdr:col>15</xdr:col>
      <xdr:colOff>98425</xdr:colOff>
      <xdr:row>78</xdr:row>
      <xdr:rowOff>127000</xdr:rowOff>
    </xdr:to>
    <xdr:cxnSp macro="">
      <xdr:nvCxnSpPr>
        <xdr:cNvPr id="382" name="直線コネクタ 381"/>
        <xdr:cNvCxnSpPr/>
      </xdr:nvCxnSpPr>
      <xdr:spPr>
        <a:xfrm flipV="1">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22498</xdr:rowOff>
    </xdr:from>
    <xdr:to>
      <xdr:col>11</xdr:col>
      <xdr:colOff>9525</xdr:colOff>
      <xdr:row>78</xdr:row>
      <xdr:rowOff>127000</xdr:rowOff>
    </xdr:to>
    <xdr:cxnSp macro="">
      <xdr:nvCxnSpPr>
        <xdr:cNvPr id="385" name="直線コネクタ 384"/>
        <xdr:cNvCxnSpPr/>
      </xdr:nvCxnSpPr>
      <xdr:spPr>
        <a:xfrm>
          <a:off x="1320800" y="133955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388" name="フローチャート: 判断 387"/>
        <xdr:cNvSpPr/>
      </xdr:nvSpPr>
      <xdr:spPr>
        <a:xfrm>
          <a:off x="1270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64606</xdr:rowOff>
    </xdr:from>
    <xdr:ext cx="762000" cy="259045"/>
    <xdr:sp macro="" textlink="">
      <xdr:nvSpPr>
        <xdr:cNvPr id="389" name="テキスト ボックス 388"/>
        <xdr:cNvSpPr txBox="1"/>
      </xdr:nvSpPr>
      <xdr:spPr>
        <a:xfrm>
          <a:off x="939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95794</xdr:rowOff>
    </xdr:from>
    <xdr:to>
      <xdr:col>24</xdr:col>
      <xdr:colOff>76200</xdr:colOff>
      <xdr:row>79</xdr:row>
      <xdr:rowOff>25944</xdr:rowOff>
    </xdr:to>
    <xdr:sp macro="" textlink="">
      <xdr:nvSpPr>
        <xdr:cNvPr id="395" name="楕円 394"/>
        <xdr:cNvSpPr/>
      </xdr:nvSpPr>
      <xdr:spPr>
        <a:xfrm>
          <a:off x="4775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67871</xdr:rowOff>
    </xdr:from>
    <xdr:ext cx="762000" cy="259045"/>
    <xdr:sp macro="" textlink="">
      <xdr:nvSpPr>
        <xdr:cNvPr id="396" name="公債費該当値テキスト"/>
        <xdr:cNvSpPr txBox="1"/>
      </xdr:nvSpPr>
      <xdr:spPr>
        <a:xfrm>
          <a:off x="4914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82731</xdr:rowOff>
    </xdr:from>
    <xdr:to>
      <xdr:col>20</xdr:col>
      <xdr:colOff>38100</xdr:colOff>
      <xdr:row>79</xdr:row>
      <xdr:rowOff>12881</xdr:rowOff>
    </xdr:to>
    <xdr:sp macro="" textlink="">
      <xdr:nvSpPr>
        <xdr:cNvPr id="397" name="楕円 396"/>
        <xdr:cNvSpPr/>
      </xdr:nvSpPr>
      <xdr:spPr>
        <a:xfrm>
          <a:off x="3937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169108</xdr:rowOff>
    </xdr:from>
    <xdr:ext cx="736600" cy="259045"/>
    <xdr:sp macro="" textlink="">
      <xdr:nvSpPr>
        <xdr:cNvPr id="398" name="テキスト ボックス 397"/>
        <xdr:cNvSpPr txBox="1"/>
      </xdr:nvSpPr>
      <xdr:spPr>
        <a:xfrm>
          <a:off x="3606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9" name="楕円 398"/>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400" name="テキスト ボックス 39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401" name="楕円 400"/>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402" name="テキスト ボックス 40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403" name="楕円 402"/>
        <xdr:cNvSpPr/>
      </xdr:nvSpPr>
      <xdr:spPr>
        <a:xfrm>
          <a:off x="1270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404" name="テキスト ボックス 403"/>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公債費以外に係る経常収支比率は、当市の昨年度と比べると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ポイント高くなっている。主な要因としては、物件費と積立金である。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各分析にも掲げているとおり、今後も経常経費の軽減に向けて努める。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79</xdr:row>
      <xdr:rowOff>60706</xdr:rowOff>
    </xdr:to>
    <xdr:cxnSp macro="">
      <xdr:nvCxnSpPr>
        <xdr:cNvPr id="435" name="直線コネクタ 434"/>
        <xdr:cNvCxnSpPr/>
      </xdr:nvCxnSpPr>
      <xdr:spPr>
        <a:xfrm>
          <a:off x="15671800" y="135321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6" name="公債費以外平均値テキスト"/>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90424</xdr:rowOff>
    </xdr:from>
    <xdr:to>
      <xdr:col>78</xdr:col>
      <xdr:colOff>69850</xdr:colOff>
      <xdr:row>78</xdr:row>
      <xdr:rowOff>159004</xdr:rowOff>
    </xdr:to>
    <xdr:cxnSp macro="">
      <xdr:nvCxnSpPr>
        <xdr:cNvPr id="438" name="直線コネクタ 437"/>
        <xdr:cNvCxnSpPr/>
      </xdr:nvCxnSpPr>
      <xdr:spPr>
        <a:xfrm>
          <a:off x="14782800" y="134635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40" name="テキスト ボックス 439"/>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78</xdr:row>
      <xdr:rowOff>90424</xdr:rowOff>
    </xdr:to>
    <xdr:cxnSp macro="">
      <xdr:nvCxnSpPr>
        <xdr:cNvPr id="441" name="直線コネクタ 440"/>
        <xdr:cNvCxnSpPr/>
      </xdr:nvCxnSpPr>
      <xdr:spPr>
        <a:xfrm>
          <a:off x="13893800" y="1331264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43" name="テキスト ボックス 442"/>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143002</xdr:rowOff>
    </xdr:to>
    <xdr:cxnSp macro="">
      <xdr:nvCxnSpPr>
        <xdr:cNvPr id="444" name="直線コネクタ 443"/>
        <xdr:cNvCxnSpPr/>
      </xdr:nvCxnSpPr>
      <xdr:spPr>
        <a:xfrm flipV="1">
          <a:off x="13004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6" name="テキスト ボックス 445"/>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7" name="フローチャート: 判断 446"/>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8" name="テキスト ボックス 44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9906</xdr:rowOff>
    </xdr:from>
    <xdr:to>
      <xdr:col>82</xdr:col>
      <xdr:colOff>158750</xdr:colOff>
      <xdr:row>79</xdr:row>
      <xdr:rowOff>111506</xdr:rowOff>
    </xdr:to>
    <xdr:sp macro="" textlink="">
      <xdr:nvSpPr>
        <xdr:cNvPr id="454" name="楕円 453"/>
        <xdr:cNvSpPr/>
      </xdr:nvSpPr>
      <xdr:spPr>
        <a:xfrm>
          <a:off x="164592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153433</xdr:rowOff>
    </xdr:from>
    <xdr:ext cx="762000" cy="259045"/>
    <xdr:sp macro="" textlink="">
      <xdr:nvSpPr>
        <xdr:cNvPr id="455" name="公債費以外該当値テキスト"/>
        <xdr:cNvSpPr txBox="1"/>
      </xdr:nvSpPr>
      <xdr:spPr>
        <a:xfrm>
          <a:off x="165989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108204</xdr:rowOff>
    </xdr:from>
    <xdr:to>
      <xdr:col>78</xdr:col>
      <xdr:colOff>120650</xdr:colOff>
      <xdr:row>79</xdr:row>
      <xdr:rowOff>38354</xdr:rowOff>
    </xdr:to>
    <xdr:sp macro="" textlink="">
      <xdr:nvSpPr>
        <xdr:cNvPr id="456" name="楕円 455"/>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23131</xdr:rowOff>
    </xdr:from>
    <xdr:ext cx="736600" cy="259045"/>
    <xdr:sp macro="" textlink="">
      <xdr:nvSpPr>
        <xdr:cNvPr id="457" name="テキスト ボックス 456"/>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39624</xdr:rowOff>
    </xdr:from>
    <xdr:to>
      <xdr:col>74</xdr:col>
      <xdr:colOff>31750</xdr:colOff>
      <xdr:row>78</xdr:row>
      <xdr:rowOff>141224</xdr:rowOff>
    </xdr:to>
    <xdr:sp macro="" textlink="">
      <xdr:nvSpPr>
        <xdr:cNvPr id="458" name="楕円 457"/>
        <xdr:cNvSpPr/>
      </xdr:nvSpPr>
      <xdr:spPr>
        <a:xfrm>
          <a:off x="14732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126001</xdr:rowOff>
    </xdr:from>
    <xdr:ext cx="762000" cy="259045"/>
    <xdr:sp macro="" textlink="">
      <xdr:nvSpPr>
        <xdr:cNvPr id="459" name="テキスト ボックス 458"/>
        <xdr:cNvSpPr txBox="1"/>
      </xdr:nvSpPr>
      <xdr:spPr>
        <a:xfrm>
          <a:off x="14401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60" name="楕円 459"/>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61" name="テキスト ボックス 460"/>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92202</xdr:rowOff>
    </xdr:from>
    <xdr:to>
      <xdr:col>65</xdr:col>
      <xdr:colOff>53975</xdr:colOff>
      <xdr:row>78</xdr:row>
      <xdr:rowOff>22352</xdr:rowOff>
    </xdr:to>
    <xdr:sp macro="" textlink="">
      <xdr:nvSpPr>
        <xdr:cNvPr id="462" name="楕円 461"/>
        <xdr:cNvSpPr/>
      </xdr:nvSpPr>
      <xdr:spPr>
        <a:xfrm>
          <a:off x="12954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7129</xdr:rowOff>
    </xdr:from>
    <xdr:ext cx="762000" cy="259045"/>
    <xdr:sp macro="" textlink="">
      <xdr:nvSpPr>
        <xdr:cNvPr id="463" name="テキスト ボックス 462"/>
        <xdr:cNvSpPr txBox="1"/>
      </xdr:nvSpPr>
      <xdr:spPr>
        <a:xfrm>
          <a:off x="12623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156582</xdr:rowOff>
    </xdr:from>
    <xdr:to>
      <xdr:col>29</xdr:col>
      <xdr:colOff>127000</xdr:colOff>
      <xdr:row>14</xdr:row>
      <xdr:rowOff>39065</xdr:rowOff>
    </xdr:to>
    <xdr:cxnSp macro="">
      <xdr:nvCxnSpPr>
        <xdr:cNvPr id="52" name="直線コネクタ 51"/>
        <xdr:cNvCxnSpPr/>
      </xdr:nvCxnSpPr>
      <xdr:spPr bwMode="auto">
        <a:xfrm flipV="1">
          <a:off x="5003800" y="2433057"/>
          <a:ext cx="647700" cy="53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144382</xdr:rowOff>
    </xdr:from>
    <xdr:ext cx="762000" cy="259045"/>
    <xdr:sp macro="" textlink="">
      <xdr:nvSpPr>
        <xdr:cNvPr id="53" name="人口1人当たり決算額の推移平均値テキスト130"/>
        <xdr:cNvSpPr txBox="1"/>
      </xdr:nvSpPr>
      <xdr:spPr>
        <a:xfrm>
          <a:off x="5740400" y="276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39065</xdr:rowOff>
    </xdr:from>
    <xdr:to>
      <xdr:col>26</xdr:col>
      <xdr:colOff>50800</xdr:colOff>
      <xdr:row>14</xdr:row>
      <xdr:rowOff>83365</xdr:rowOff>
    </xdr:to>
    <xdr:cxnSp macro="">
      <xdr:nvCxnSpPr>
        <xdr:cNvPr id="55" name="直線コネクタ 54"/>
        <xdr:cNvCxnSpPr/>
      </xdr:nvCxnSpPr>
      <xdr:spPr bwMode="auto">
        <a:xfrm flipV="1">
          <a:off x="4305300" y="2486990"/>
          <a:ext cx="698500" cy="44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111790</xdr:rowOff>
    </xdr:from>
    <xdr:ext cx="736600" cy="259045"/>
    <xdr:sp macro="" textlink="">
      <xdr:nvSpPr>
        <xdr:cNvPr id="57" name="テキスト ボックス 56"/>
        <xdr:cNvSpPr txBox="1"/>
      </xdr:nvSpPr>
      <xdr:spPr>
        <a:xfrm>
          <a:off x="4622800" y="2902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83365</xdr:rowOff>
    </xdr:from>
    <xdr:to>
      <xdr:col>22</xdr:col>
      <xdr:colOff>114300</xdr:colOff>
      <xdr:row>14</xdr:row>
      <xdr:rowOff>117638</xdr:rowOff>
    </xdr:to>
    <xdr:cxnSp macro="">
      <xdr:nvCxnSpPr>
        <xdr:cNvPr id="58" name="直線コネクタ 57"/>
        <xdr:cNvCxnSpPr/>
      </xdr:nvCxnSpPr>
      <xdr:spPr bwMode="auto">
        <a:xfrm flipV="1">
          <a:off x="3606800" y="2531290"/>
          <a:ext cx="698500" cy="34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126583</xdr:rowOff>
    </xdr:from>
    <xdr:ext cx="762000" cy="259045"/>
    <xdr:sp macro="" textlink="">
      <xdr:nvSpPr>
        <xdr:cNvPr id="60" name="テキスト ボックス 59"/>
        <xdr:cNvSpPr txBox="1"/>
      </xdr:nvSpPr>
      <xdr:spPr>
        <a:xfrm>
          <a:off x="39243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98534</xdr:rowOff>
    </xdr:from>
    <xdr:to>
      <xdr:col>18</xdr:col>
      <xdr:colOff>177800</xdr:colOff>
      <xdr:row>14</xdr:row>
      <xdr:rowOff>117638</xdr:rowOff>
    </xdr:to>
    <xdr:cxnSp macro="">
      <xdr:nvCxnSpPr>
        <xdr:cNvPr id="61" name="直線コネクタ 60"/>
        <xdr:cNvCxnSpPr/>
      </xdr:nvCxnSpPr>
      <xdr:spPr bwMode="auto">
        <a:xfrm>
          <a:off x="2908300" y="2546459"/>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144104</xdr:rowOff>
    </xdr:from>
    <xdr:ext cx="762000" cy="259045"/>
    <xdr:sp macro="" textlink="">
      <xdr:nvSpPr>
        <xdr:cNvPr id="63" name="テキスト ボックス 62"/>
        <xdr:cNvSpPr txBox="1"/>
      </xdr:nvSpPr>
      <xdr:spPr>
        <a:xfrm>
          <a:off x="32258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101243</xdr:rowOff>
    </xdr:from>
    <xdr:to>
      <xdr:col>15</xdr:col>
      <xdr:colOff>101600</xdr:colOff>
      <xdr:row>15</xdr:row>
      <xdr:rowOff>31393</xdr:rowOff>
    </xdr:to>
    <xdr:sp macro="" textlink="">
      <xdr:nvSpPr>
        <xdr:cNvPr id="64" name="フローチャート: 判断 63"/>
        <xdr:cNvSpPr/>
      </xdr:nvSpPr>
      <xdr:spPr bwMode="auto">
        <a:xfrm>
          <a:off x="2857500" y="25491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16170</xdr:rowOff>
    </xdr:from>
    <xdr:ext cx="762000" cy="259045"/>
    <xdr:sp macro="" textlink="">
      <xdr:nvSpPr>
        <xdr:cNvPr id="65" name="テキスト ボックス 64"/>
        <xdr:cNvSpPr txBox="1"/>
      </xdr:nvSpPr>
      <xdr:spPr>
        <a:xfrm>
          <a:off x="2527300" y="26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105782</xdr:rowOff>
    </xdr:from>
    <xdr:to>
      <xdr:col>29</xdr:col>
      <xdr:colOff>177800</xdr:colOff>
      <xdr:row>14</xdr:row>
      <xdr:rowOff>35932</xdr:rowOff>
    </xdr:to>
    <xdr:sp macro="" textlink="">
      <xdr:nvSpPr>
        <xdr:cNvPr id="71" name="楕円 70"/>
        <xdr:cNvSpPr/>
      </xdr:nvSpPr>
      <xdr:spPr bwMode="auto">
        <a:xfrm>
          <a:off x="5600700" y="238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122309</xdr:rowOff>
    </xdr:from>
    <xdr:ext cx="762000" cy="259045"/>
    <xdr:sp macro="" textlink="">
      <xdr:nvSpPr>
        <xdr:cNvPr id="72" name="人口1人当たり決算額の推移該当値テキスト130"/>
        <xdr:cNvSpPr txBox="1"/>
      </xdr:nvSpPr>
      <xdr:spPr>
        <a:xfrm>
          <a:off x="5740400" y="222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159715</xdr:rowOff>
    </xdr:from>
    <xdr:to>
      <xdr:col>26</xdr:col>
      <xdr:colOff>101600</xdr:colOff>
      <xdr:row>14</xdr:row>
      <xdr:rowOff>89865</xdr:rowOff>
    </xdr:to>
    <xdr:sp macro="" textlink="">
      <xdr:nvSpPr>
        <xdr:cNvPr id="73" name="楕円 72"/>
        <xdr:cNvSpPr/>
      </xdr:nvSpPr>
      <xdr:spPr bwMode="auto">
        <a:xfrm>
          <a:off x="4953000" y="243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100042</xdr:rowOff>
    </xdr:from>
    <xdr:ext cx="736600" cy="259045"/>
    <xdr:sp macro="" textlink="">
      <xdr:nvSpPr>
        <xdr:cNvPr id="74" name="テキスト ボックス 73"/>
        <xdr:cNvSpPr txBox="1"/>
      </xdr:nvSpPr>
      <xdr:spPr>
        <a:xfrm>
          <a:off x="4622800" y="2205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32565</xdr:rowOff>
    </xdr:from>
    <xdr:to>
      <xdr:col>22</xdr:col>
      <xdr:colOff>165100</xdr:colOff>
      <xdr:row>14</xdr:row>
      <xdr:rowOff>134165</xdr:rowOff>
    </xdr:to>
    <xdr:sp macro="" textlink="">
      <xdr:nvSpPr>
        <xdr:cNvPr id="75" name="楕円 74"/>
        <xdr:cNvSpPr/>
      </xdr:nvSpPr>
      <xdr:spPr bwMode="auto">
        <a:xfrm>
          <a:off x="4254500" y="2480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144342</xdr:rowOff>
    </xdr:from>
    <xdr:ext cx="762000" cy="259045"/>
    <xdr:sp macro="" textlink="">
      <xdr:nvSpPr>
        <xdr:cNvPr id="76" name="テキスト ボックス 75"/>
        <xdr:cNvSpPr txBox="1"/>
      </xdr:nvSpPr>
      <xdr:spPr>
        <a:xfrm>
          <a:off x="3924300" y="224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66838</xdr:rowOff>
    </xdr:from>
    <xdr:to>
      <xdr:col>19</xdr:col>
      <xdr:colOff>38100</xdr:colOff>
      <xdr:row>14</xdr:row>
      <xdr:rowOff>168438</xdr:rowOff>
    </xdr:to>
    <xdr:sp macro="" textlink="">
      <xdr:nvSpPr>
        <xdr:cNvPr id="77" name="楕円 76"/>
        <xdr:cNvSpPr/>
      </xdr:nvSpPr>
      <xdr:spPr bwMode="auto">
        <a:xfrm>
          <a:off x="3556000" y="2514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7165</xdr:rowOff>
    </xdr:from>
    <xdr:ext cx="762000" cy="259045"/>
    <xdr:sp macro="" textlink="">
      <xdr:nvSpPr>
        <xdr:cNvPr id="78" name="テキスト ボックス 77"/>
        <xdr:cNvSpPr txBox="1"/>
      </xdr:nvSpPr>
      <xdr:spPr>
        <a:xfrm>
          <a:off x="3225800" y="228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47734</xdr:rowOff>
    </xdr:from>
    <xdr:to>
      <xdr:col>15</xdr:col>
      <xdr:colOff>101600</xdr:colOff>
      <xdr:row>14</xdr:row>
      <xdr:rowOff>149334</xdr:rowOff>
    </xdr:to>
    <xdr:sp macro="" textlink="">
      <xdr:nvSpPr>
        <xdr:cNvPr id="79" name="楕円 78"/>
        <xdr:cNvSpPr/>
      </xdr:nvSpPr>
      <xdr:spPr bwMode="auto">
        <a:xfrm>
          <a:off x="2857500" y="249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159511</xdr:rowOff>
    </xdr:from>
    <xdr:ext cx="762000" cy="259045"/>
    <xdr:sp macro="" textlink="">
      <xdr:nvSpPr>
        <xdr:cNvPr id="80" name="テキスト ボックス 79"/>
        <xdr:cNvSpPr txBox="1"/>
      </xdr:nvSpPr>
      <xdr:spPr>
        <a:xfrm>
          <a:off x="2527300" y="226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340088</xdr:rowOff>
    </xdr:from>
    <xdr:to>
      <xdr:col>29</xdr:col>
      <xdr:colOff>127000</xdr:colOff>
      <xdr:row>35</xdr:row>
      <xdr:rowOff>86668</xdr:rowOff>
    </xdr:to>
    <xdr:cxnSp macro="">
      <xdr:nvCxnSpPr>
        <xdr:cNvPr id="116" name="直線コネクタ 115"/>
        <xdr:cNvCxnSpPr/>
      </xdr:nvCxnSpPr>
      <xdr:spPr bwMode="auto">
        <a:xfrm flipV="1">
          <a:off x="5003800" y="6607538"/>
          <a:ext cx="647700" cy="8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86668</xdr:rowOff>
    </xdr:from>
    <xdr:to>
      <xdr:col>26</xdr:col>
      <xdr:colOff>50800</xdr:colOff>
      <xdr:row>35</xdr:row>
      <xdr:rowOff>157763</xdr:rowOff>
    </xdr:to>
    <xdr:cxnSp macro="">
      <xdr:nvCxnSpPr>
        <xdr:cNvPr id="119" name="直線コネクタ 118"/>
        <xdr:cNvCxnSpPr/>
      </xdr:nvCxnSpPr>
      <xdr:spPr bwMode="auto">
        <a:xfrm flipV="1">
          <a:off x="4305300" y="6697018"/>
          <a:ext cx="698500" cy="71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14725</xdr:rowOff>
    </xdr:from>
    <xdr:to>
      <xdr:col>22</xdr:col>
      <xdr:colOff>114300</xdr:colOff>
      <xdr:row>35</xdr:row>
      <xdr:rowOff>157763</xdr:rowOff>
    </xdr:to>
    <xdr:cxnSp macro="">
      <xdr:nvCxnSpPr>
        <xdr:cNvPr id="122" name="直線コネクタ 121"/>
        <xdr:cNvCxnSpPr/>
      </xdr:nvCxnSpPr>
      <xdr:spPr bwMode="auto">
        <a:xfrm>
          <a:off x="3606800" y="6625075"/>
          <a:ext cx="698500" cy="14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14725</xdr:rowOff>
    </xdr:from>
    <xdr:to>
      <xdr:col>18</xdr:col>
      <xdr:colOff>177800</xdr:colOff>
      <xdr:row>35</xdr:row>
      <xdr:rowOff>106066</xdr:rowOff>
    </xdr:to>
    <xdr:cxnSp macro="">
      <xdr:nvCxnSpPr>
        <xdr:cNvPr id="125" name="直線コネクタ 124"/>
        <xdr:cNvCxnSpPr/>
      </xdr:nvCxnSpPr>
      <xdr:spPr bwMode="auto">
        <a:xfrm flipV="1">
          <a:off x="2908300" y="6625075"/>
          <a:ext cx="698500" cy="9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63039</xdr:rowOff>
    </xdr:from>
    <xdr:to>
      <xdr:col>15</xdr:col>
      <xdr:colOff>101600</xdr:colOff>
      <xdr:row>35</xdr:row>
      <xdr:rowOff>164639</xdr:rowOff>
    </xdr:to>
    <xdr:sp macro="" textlink="">
      <xdr:nvSpPr>
        <xdr:cNvPr id="128" name="フローチャート: 判断 127"/>
        <xdr:cNvSpPr/>
      </xdr:nvSpPr>
      <xdr:spPr bwMode="auto">
        <a:xfrm>
          <a:off x="2857500" y="6673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149416</xdr:rowOff>
    </xdr:from>
    <xdr:ext cx="762000" cy="259045"/>
    <xdr:sp macro="" textlink="">
      <xdr:nvSpPr>
        <xdr:cNvPr id="129" name="テキスト ボックス 128"/>
        <xdr:cNvSpPr txBox="1"/>
      </xdr:nvSpPr>
      <xdr:spPr>
        <a:xfrm>
          <a:off x="2527300" y="675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289288</xdr:rowOff>
    </xdr:from>
    <xdr:to>
      <xdr:col>29</xdr:col>
      <xdr:colOff>177800</xdr:colOff>
      <xdr:row>35</xdr:row>
      <xdr:rowOff>47988</xdr:rowOff>
    </xdr:to>
    <xdr:sp macro="" textlink="">
      <xdr:nvSpPr>
        <xdr:cNvPr id="135" name="楕円 134"/>
        <xdr:cNvSpPr/>
      </xdr:nvSpPr>
      <xdr:spPr bwMode="auto">
        <a:xfrm>
          <a:off x="5600700" y="6556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134365</xdr:rowOff>
    </xdr:from>
    <xdr:ext cx="762000" cy="259045"/>
    <xdr:sp macro="" textlink="">
      <xdr:nvSpPr>
        <xdr:cNvPr id="136" name="人口1人当たり決算額の推移該当値テキスト445"/>
        <xdr:cNvSpPr txBox="1"/>
      </xdr:nvSpPr>
      <xdr:spPr>
        <a:xfrm>
          <a:off x="5740400" y="64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35868</xdr:rowOff>
    </xdr:from>
    <xdr:to>
      <xdr:col>26</xdr:col>
      <xdr:colOff>101600</xdr:colOff>
      <xdr:row>35</xdr:row>
      <xdr:rowOff>137468</xdr:rowOff>
    </xdr:to>
    <xdr:sp macro="" textlink="">
      <xdr:nvSpPr>
        <xdr:cNvPr id="137" name="楕円 136"/>
        <xdr:cNvSpPr/>
      </xdr:nvSpPr>
      <xdr:spPr bwMode="auto">
        <a:xfrm>
          <a:off x="4953000" y="6646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147645</xdr:rowOff>
    </xdr:from>
    <xdr:ext cx="736600" cy="259045"/>
    <xdr:sp macro="" textlink="">
      <xdr:nvSpPr>
        <xdr:cNvPr id="138" name="テキスト ボックス 137"/>
        <xdr:cNvSpPr txBox="1"/>
      </xdr:nvSpPr>
      <xdr:spPr>
        <a:xfrm>
          <a:off x="4622800" y="6415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106963</xdr:rowOff>
    </xdr:from>
    <xdr:to>
      <xdr:col>22</xdr:col>
      <xdr:colOff>165100</xdr:colOff>
      <xdr:row>35</xdr:row>
      <xdr:rowOff>208563</xdr:rowOff>
    </xdr:to>
    <xdr:sp macro="" textlink="">
      <xdr:nvSpPr>
        <xdr:cNvPr id="139" name="楕円 138"/>
        <xdr:cNvSpPr/>
      </xdr:nvSpPr>
      <xdr:spPr bwMode="auto">
        <a:xfrm>
          <a:off x="4254500" y="671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218740</xdr:rowOff>
    </xdr:from>
    <xdr:ext cx="762000" cy="259045"/>
    <xdr:sp macro="" textlink="">
      <xdr:nvSpPr>
        <xdr:cNvPr id="140" name="テキスト ボックス 139"/>
        <xdr:cNvSpPr txBox="1"/>
      </xdr:nvSpPr>
      <xdr:spPr>
        <a:xfrm>
          <a:off x="3924300" y="648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306825</xdr:rowOff>
    </xdr:from>
    <xdr:to>
      <xdr:col>19</xdr:col>
      <xdr:colOff>38100</xdr:colOff>
      <xdr:row>35</xdr:row>
      <xdr:rowOff>65525</xdr:rowOff>
    </xdr:to>
    <xdr:sp macro="" textlink="">
      <xdr:nvSpPr>
        <xdr:cNvPr id="141" name="楕円 140"/>
        <xdr:cNvSpPr/>
      </xdr:nvSpPr>
      <xdr:spPr bwMode="auto">
        <a:xfrm>
          <a:off x="3556000" y="6574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75702</xdr:rowOff>
    </xdr:from>
    <xdr:ext cx="762000" cy="259045"/>
    <xdr:sp macro="" textlink="">
      <xdr:nvSpPr>
        <xdr:cNvPr id="142" name="テキスト ボックス 141"/>
        <xdr:cNvSpPr txBox="1"/>
      </xdr:nvSpPr>
      <xdr:spPr>
        <a:xfrm>
          <a:off x="3225800" y="634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55266</xdr:rowOff>
    </xdr:from>
    <xdr:to>
      <xdr:col>15</xdr:col>
      <xdr:colOff>101600</xdr:colOff>
      <xdr:row>35</xdr:row>
      <xdr:rowOff>156866</xdr:rowOff>
    </xdr:to>
    <xdr:sp macro="" textlink="">
      <xdr:nvSpPr>
        <xdr:cNvPr id="143" name="楕円 142"/>
        <xdr:cNvSpPr/>
      </xdr:nvSpPr>
      <xdr:spPr bwMode="auto">
        <a:xfrm>
          <a:off x="28575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167044</xdr:rowOff>
    </xdr:from>
    <xdr:ext cx="762000" cy="259045"/>
    <xdr:sp macro="" textlink="">
      <xdr:nvSpPr>
        <xdr:cNvPr id="144" name="テキスト ボックス 143"/>
        <xdr:cNvSpPr txBox="1"/>
      </xdr:nvSpPr>
      <xdr:spPr>
        <a:xfrm>
          <a:off x="2527300" y="643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83198</xdr:rowOff>
    </xdr:from>
    <xdr:to>
      <xdr:col>24</xdr:col>
      <xdr:colOff>63500</xdr:colOff>
      <xdr:row>33</xdr:row>
      <xdr:rowOff>158864</xdr:rowOff>
    </xdr:to>
    <xdr:cxnSp macro="">
      <xdr:nvCxnSpPr>
        <xdr:cNvPr id="61" name="直線コネクタ 60"/>
        <xdr:cNvCxnSpPr/>
      </xdr:nvCxnSpPr>
      <xdr:spPr>
        <a:xfrm flipV="1">
          <a:off x="3797300" y="5741048"/>
          <a:ext cx="838200" cy="7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74375</xdr:rowOff>
    </xdr:from>
    <xdr:ext cx="534377" cy="259045"/>
    <xdr:sp macro="" textlink="">
      <xdr:nvSpPr>
        <xdr:cNvPr id="62" name="人件費平均値テキスト"/>
        <xdr:cNvSpPr txBox="1"/>
      </xdr:nvSpPr>
      <xdr:spPr>
        <a:xfrm>
          <a:off x="4686300" y="607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134118</xdr:rowOff>
    </xdr:from>
    <xdr:to>
      <xdr:col>19</xdr:col>
      <xdr:colOff>177800</xdr:colOff>
      <xdr:row>33</xdr:row>
      <xdr:rowOff>158864</xdr:rowOff>
    </xdr:to>
    <xdr:cxnSp macro="">
      <xdr:nvCxnSpPr>
        <xdr:cNvPr id="64" name="直線コネクタ 63"/>
        <xdr:cNvCxnSpPr/>
      </xdr:nvCxnSpPr>
      <xdr:spPr>
        <a:xfrm>
          <a:off x="2908300" y="5791968"/>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37838</xdr:rowOff>
    </xdr:from>
    <xdr:ext cx="534377" cy="259045"/>
    <xdr:sp macro="" textlink="">
      <xdr:nvSpPr>
        <xdr:cNvPr id="66" name="テキスト ボックス 65"/>
        <xdr:cNvSpPr txBox="1"/>
      </xdr:nvSpPr>
      <xdr:spPr>
        <a:xfrm>
          <a:off x="3530111" y="62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134118</xdr:rowOff>
    </xdr:from>
    <xdr:to>
      <xdr:col>15</xdr:col>
      <xdr:colOff>50800</xdr:colOff>
      <xdr:row>34</xdr:row>
      <xdr:rowOff>69405</xdr:rowOff>
    </xdr:to>
    <xdr:cxnSp macro="">
      <xdr:nvCxnSpPr>
        <xdr:cNvPr id="67" name="直線コネクタ 66"/>
        <xdr:cNvCxnSpPr/>
      </xdr:nvCxnSpPr>
      <xdr:spPr>
        <a:xfrm flipV="1">
          <a:off x="2019300" y="5791968"/>
          <a:ext cx="889000" cy="10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48277</xdr:rowOff>
    </xdr:from>
    <xdr:ext cx="534377" cy="259045"/>
    <xdr:sp macro="" textlink="">
      <xdr:nvSpPr>
        <xdr:cNvPr id="69" name="テキスト ボックス 68"/>
        <xdr:cNvSpPr txBox="1"/>
      </xdr:nvSpPr>
      <xdr:spPr>
        <a:xfrm>
          <a:off x="2641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36220</xdr:rowOff>
    </xdr:from>
    <xdr:to>
      <xdr:col>10</xdr:col>
      <xdr:colOff>114300</xdr:colOff>
      <xdr:row>34</xdr:row>
      <xdr:rowOff>69405</xdr:rowOff>
    </xdr:to>
    <xdr:cxnSp macro="">
      <xdr:nvCxnSpPr>
        <xdr:cNvPr id="70" name="直線コネクタ 69"/>
        <xdr:cNvCxnSpPr/>
      </xdr:nvCxnSpPr>
      <xdr:spPr>
        <a:xfrm>
          <a:off x="1130300" y="5865520"/>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64755</xdr:rowOff>
    </xdr:from>
    <xdr:ext cx="534377" cy="259045"/>
    <xdr:sp macro="" textlink="">
      <xdr:nvSpPr>
        <xdr:cNvPr id="72" name="テキスト ボックス 71"/>
        <xdr:cNvSpPr txBox="1"/>
      </xdr:nvSpPr>
      <xdr:spPr>
        <a:xfrm>
          <a:off x="1752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96939</xdr:rowOff>
    </xdr:from>
    <xdr:to>
      <xdr:col>6</xdr:col>
      <xdr:colOff>38100</xdr:colOff>
      <xdr:row>34</xdr:row>
      <xdr:rowOff>27089</xdr:rowOff>
    </xdr:to>
    <xdr:sp macro="" textlink="">
      <xdr:nvSpPr>
        <xdr:cNvPr id="73" name="フローチャート: 判断 72"/>
        <xdr:cNvSpPr/>
      </xdr:nvSpPr>
      <xdr:spPr>
        <a:xfrm>
          <a:off x="1079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43616</xdr:rowOff>
    </xdr:from>
    <xdr:ext cx="534377" cy="259045"/>
    <xdr:sp macro="" textlink="">
      <xdr:nvSpPr>
        <xdr:cNvPr id="74" name="テキスト ボックス 73"/>
        <xdr:cNvSpPr txBox="1"/>
      </xdr:nvSpPr>
      <xdr:spPr>
        <a:xfrm>
          <a:off x="863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32398</xdr:rowOff>
    </xdr:from>
    <xdr:to>
      <xdr:col>24</xdr:col>
      <xdr:colOff>114300</xdr:colOff>
      <xdr:row>33</xdr:row>
      <xdr:rowOff>133998</xdr:rowOff>
    </xdr:to>
    <xdr:sp macro="" textlink="">
      <xdr:nvSpPr>
        <xdr:cNvPr id="80" name="楕円 79"/>
        <xdr:cNvSpPr/>
      </xdr:nvSpPr>
      <xdr:spPr>
        <a:xfrm>
          <a:off x="4584700" y="5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55275</xdr:rowOff>
    </xdr:from>
    <xdr:ext cx="534377" cy="259045"/>
    <xdr:sp macro="" textlink="">
      <xdr:nvSpPr>
        <xdr:cNvPr id="81" name="人件費該当値テキスト"/>
        <xdr:cNvSpPr txBox="1"/>
      </xdr:nvSpPr>
      <xdr:spPr>
        <a:xfrm>
          <a:off x="4686300" y="55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108064</xdr:rowOff>
    </xdr:from>
    <xdr:to>
      <xdr:col>20</xdr:col>
      <xdr:colOff>38100</xdr:colOff>
      <xdr:row>34</xdr:row>
      <xdr:rowOff>38214</xdr:rowOff>
    </xdr:to>
    <xdr:sp macro="" textlink="">
      <xdr:nvSpPr>
        <xdr:cNvPr id="82" name="楕円 81"/>
        <xdr:cNvSpPr/>
      </xdr:nvSpPr>
      <xdr:spPr>
        <a:xfrm>
          <a:off x="3746500" y="576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54741</xdr:rowOff>
    </xdr:from>
    <xdr:ext cx="534377" cy="259045"/>
    <xdr:sp macro="" textlink="">
      <xdr:nvSpPr>
        <xdr:cNvPr id="83" name="テキスト ボックス 82"/>
        <xdr:cNvSpPr txBox="1"/>
      </xdr:nvSpPr>
      <xdr:spPr>
        <a:xfrm>
          <a:off x="3530111" y="55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83318</xdr:rowOff>
    </xdr:from>
    <xdr:to>
      <xdr:col>15</xdr:col>
      <xdr:colOff>101600</xdr:colOff>
      <xdr:row>34</xdr:row>
      <xdr:rowOff>13468</xdr:rowOff>
    </xdr:to>
    <xdr:sp macro="" textlink="">
      <xdr:nvSpPr>
        <xdr:cNvPr id="84" name="楕円 83"/>
        <xdr:cNvSpPr/>
      </xdr:nvSpPr>
      <xdr:spPr>
        <a:xfrm>
          <a:off x="2857500" y="57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29995</xdr:rowOff>
    </xdr:from>
    <xdr:ext cx="534377" cy="259045"/>
    <xdr:sp macro="" textlink="">
      <xdr:nvSpPr>
        <xdr:cNvPr id="85" name="テキスト ボックス 84"/>
        <xdr:cNvSpPr txBox="1"/>
      </xdr:nvSpPr>
      <xdr:spPr>
        <a:xfrm>
          <a:off x="2641111" y="55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18605</xdr:rowOff>
    </xdr:from>
    <xdr:to>
      <xdr:col>10</xdr:col>
      <xdr:colOff>165100</xdr:colOff>
      <xdr:row>34</xdr:row>
      <xdr:rowOff>120205</xdr:rowOff>
    </xdr:to>
    <xdr:sp macro="" textlink="">
      <xdr:nvSpPr>
        <xdr:cNvPr id="86" name="楕円 85"/>
        <xdr:cNvSpPr/>
      </xdr:nvSpPr>
      <xdr:spPr>
        <a:xfrm>
          <a:off x="1968500" y="58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136732</xdr:rowOff>
    </xdr:from>
    <xdr:ext cx="534377" cy="259045"/>
    <xdr:sp macro="" textlink="">
      <xdr:nvSpPr>
        <xdr:cNvPr id="87" name="テキスト ボックス 86"/>
        <xdr:cNvSpPr txBox="1"/>
      </xdr:nvSpPr>
      <xdr:spPr>
        <a:xfrm>
          <a:off x="1752111" y="56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156870</xdr:rowOff>
    </xdr:from>
    <xdr:to>
      <xdr:col>6</xdr:col>
      <xdr:colOff>38100</xdr:colOff>
      <xdr:row>34</xdr:row>
      <xdr:rowOff>87020</xdr:rowOff>
    </xdr:to>
    <xdr:sp macro="" textlink="">
      <xdr:nvSpPr>
        <xdr:cNvPr id="88" name="楕円 87"/>
        <xdr:cNvSpPr/>
      </xdr:nvSpPr>
      <xdr:spPr>
        <a:xfrm>
          <a:off x="1079500" y="58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78147</xdr:rowOff>
    </xdr:from>
    <xdr:ext cx="534377" cy="259045"/>
    <xdr:sp macro="" textlink="">
      <xdr:nvSpPr>
        <xdr:cNvPr id="89" name="テキスト ボックス 88"/>
        <xdr:cNvSpPr txBox="1"/>
      </xdr:nvSpPr>
      <xdr:spPr>
        <a:xfrm>
          <a:off x="863111" y="59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10661</xdr:rowOff>
    </xdr:from>
    <xdr:to>
      <xdr:col>24</xdr:col>
      <xdr:colOff>63500</xdr:colOff>
      <xdr:row>56</xdr:row>
      <xdr:rowOff>119094</xdr:rowOff>
    </xdr:to>
    <xdr:cxnSp macro="">
      <xdr:nvCxnSpPr>
        <xdr:cNvPr id="121" name="直線コネクタ 120"/>
        <xdr:cNvCxnSpPr/>
      </xdr:nvCxnSpPr>
      <xdr:spPr>
        <a:xfrm flipV="1">
          <a:off x="3797300" y="9440411"/>
          <a:ext cx="838200" cy="2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71159</xdr:rowOff>
    </xdr:from>
    <xdr:ext cx="534377" cy="259045"/>
    <xdr:sp macro="" textlink="">
      <xdr:nvSpPr>
        <xdr:cNvPr id="122" name="物件費平均値テキスト"/>
        <xdr:cNvSpPr txBox="1"/>
      </xdr:nvSpPr>
      <xdr:spPr>
        <a:xfrm>
          <a:off x="4686300" y="9672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119094</xdr:rowOff>
    </xdr:from>
    <xdr:to>
      <xdr:col>19</xdr:col>
      <xdr:colOff>177800</xdr:colOff>
      <xdr:row>57</xdr:row>
      <xdr:rowOff>47847</xdr:rowOff>
    </xdr:to>
    <xdr:cxnSp macro="">
      <xdr:nvCxnSpPr>
        <xdr:cNvPr id="124" name="直線コネクタ 123"/>
        <xdr:cNvCxnSpPr/>
      </xdr:nvCxnSpPr>
      <xdr:spPr>
        <a:xfrm flipV="1">
          <a:off x="2908300" y="9720294"/>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61503</xdr:rowOff>
    </xdr:from>
    <xdr:ext cx="534377" cy="259045"/>
    <xdr:sp macro="" textlink="">
      <xdr:nvSpPr>
        <xdr:cNvPr id="126" name="テキスト ボックス 125"/>
        <xdr:cNvSpPr txBox="1"/>
      </xdr:nvSpPr>
      <xdr:spPr>
        <a:xfrm>
          <a:off x="3530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18074</xdr:rowOff>
    </xdr:from>
    <xdr:to>
      <xdr:col>15</xdr:col>
      <xdr:colOff>50800</xdr:colOff>
      <xdr:row>57</xdr:row>
      <xdr:rowOff>47847</xdr:rowOff>
    </xdr:to>
    <xdr:cxnSp macro="">
      <xdr:nvCxnSpPr>
        <xdr:cNvPr id="127" name="直線コネクタ 126"/>
        <xdr:cNvCxnSpPr/>
      </xdr:nvCxnSpPr>
      <xdr:spPr>
        <a:xfrm>
          <a:off x="2019300" y="9790724"/>
          <a:ext cx="889000" cy="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18074</xdr:rowOff>
    </xdr:from>
    <xdr:to>
      <xdr:col>10</xdr:col>
      <xdr:colOff>114300</xdr:colOff>
      <xdr:row>57</xdr:row>
      <xdr:rowOff>66080</xdr:rowOff>
    </xdr:to>
    <xdr:cxnSp macro="">
      <xdr:nvCxnSpPr>
        <xdr:cNvPr id="130" name="直線コネクタ 129"/>
        <xdr:cNvCxnSpPr/>
      </xdr:nvCxnSpPr>
      <xdr:spPr>
        <a:xfrm flipV="1">
          <a:off x="1130300" y="97907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3" name="フローチャート: 判断 132"/>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74221</xdr:rowOff>
    </xdr:from>
    <xdr:ext cx="534377" cy="259045"/>
    <xdr:sp macro="" textlink="">
      <xdr:nvSpPr>
        <xdr:cNvPr id="134" name="テキスト ボックス 133"/>
        <xdr:cNvSpPr txBox="1"/>
      </xdr:nvSpPr>
      <xdr:spPr>
        <a:xfrm>
          <a:off x="863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131311</xdr:rowOff>
    </xdr:from>
    <xdr:to>
      <xdr:col>24</xdr:col>
      <xdr:colOff>114300</xdr:colOff>
      <xdr:row>55</xdr:row>
      <xdr:rowOff>61461</xdr:rowOff>
    </xdr:to>
    <xdr:sp macro="" textlink="">
      <xdr:nvSpPr>
        <xdr:cNvPr id="140" name="楕円 139"/>
        <xdr:cNvSpPr/>
      </xdr:nvSpPr>
      <xdr:spPr>
        <a:xfrm>
          <a:off x="4584700" y="9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154188</xdr:rowOff>
    </xdr:from>
    <xdr:ext cx="599010" cy="259045"/>
    <xdr:sp macro="" textlink="">
      <xdr:nvSpPr>
        <xdr:cNvPr id="141" name="物件費該当値テキスト"/>
        <xdr:cNvSpPr txBox="1"/>
      </xdr:nvSpPr>
      <xdr:spPr>
        <a:xfrm>
          <a:off x="4686300" y="9241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68294</xdr:rowOff>
    </xdr:from>
    <xdr:to>
      <xdr:col>20</xdr:col>
      <xdr:colOff>38100</xdr:colOff>
      <xdr:row>56</xdr:row>
      <xdr:rowOff>169894</xdr:rowOff>
    </xdr:to>
    <xdr:sp macro="" textlink="">
      <xdr:nvSpPr>
        <xdr:cNvPr id="142" name="楕円 141"/>
        <xdr:cNvSpPr/>
      </xdr:nvSpPr>
      <xdr:spPr>
        <a:xfrm>
          <a:off x="3746500" y="9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14971</xdr:rowOff>
    </xdr:from>
    <xdr:ext cx="534377" cy="259045"/>
    <xdr:sp macro="" textlink="">
      <xdr:nvSpPr>
        <xdr:cNvPr id="143" name="テキスト ボックス 142"/>
        <xdr:cNvSpPr txBox="1"/>
      </xdr:nvSpPr>
      <xdr:spPr>
        <a:xfrm>
          <a:off x="3530111" y="94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168497</xdr:rowOff>
    </xdr:from>
    <xdr:to>
      <xdr:col>15</xdr:col>
      <xdr:colOff>101600</xdr:colOff>
      <xdr:row>57</xdr:row>
      <xdr:rowOff>98647</xdr:rowOff>
    </xdr:to>
    <xdr:sp macro="" textlink="">
      <xdr:nvSpPr>
        <xdr:cNvPr id="144" name="楕円 143"/>
        <xdr:cNvSpPr/>
      </xdr:nvSpPr>
      <xdr:spPr>
        <a:xfrm>
          <a:off x="2857500" y="97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89774</xdr:rowOff>
    </xdr:from>
    <xdr:ext cx="534377" cy="259045"/>
    <xdr:sp macro="" textlink="">
      <xdr:nvSpPr>
        <xdr:cNvPr id="145" name="テキスト ボックス 144"/>
        <xdr:cNvSpPr txBox="1"/>
      </xdr:nvSpPr>
      <xdr:spPr>
        <a:xfrm>
          <a:off x="2641111" y="98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138724</xdr:rowOff>
    </xdr:from>
    <xdr:to>
      <xdr:col>10</xdr:col>
      <xdr:colOff>165100</xdr:colOff>
      <xdr:row>57</xdr:row>
      <xdr:rowOff>68874</xdr:rowOff>
    </xdr:to>
    <xdr:sp macro="" textlink="">
      <xdr:nvSpPr>
        <xdr:cNvPr id="146" name="楕円 145"/>
        <xdr:cNvSpPr/>
      </xdr:nvSpPr>
      <xdr:spPr>
        <a:xfrm>
          <a:off x="1968500" y="97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60001</xdr:rowOff>
    </xdr:from>
    <xdr:ext cx="534377" cy="259045"/>
    <xdr:sp macro="" textlink="">
      <xdr:nvSpPr>
        <xdr:cNvPr id="147" name="テキスト ボックス 146"/>
        <xdr:cNvSpPr txBox="1"/>
      </xdr:nvSpPr>
      <xdr:spPr>
        <a:xfrm>
          <a:off x="1752111" y="98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15280</xdr:rowOff>
    </xdr:from>
    <xdr:to>
      <xdr:col>6</xdr:col>
      <xdr:colOff>38100</xdr:colOff>
      <xdr:row>57</xdr:row>
      <xdr:rowOff>116880</xdr:rowOff>
    </xdr:to>
    <xdr:sp macro="" textlink="">
      <xdr:nvSpPr>
        <xdr:cNvPr id="148" name="楕円 147"/>
        <xdr:cNvSpPr/>
      </xdr:nvSpPr>
      <xdr:spPr>
        <a:xfrm>
          <a:off x="1079500" y="97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108007</xdr:rowOff>
    </xdr:from>
    <xdr:ext cx="534377" cy="259045"/>
    <xdr:sp macro="" textlink="">
      <xdr:nvSpPr>
        <xdr:cNvPr id="149" name="テキスト ボックス 148"/>
        <xdr:cNvSpPr txBox="1"/>
      </xdr:nvSpPr>
      <xdr:spPr>
        <a:xfrm>
          <a:off x="863111" y="98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124194</xdr:rowOff>
    </xdr:from>
    <xdr:to>
      <xdr:col>24</xdr:col>
      <xdr:colOff>63500</xdr:colOff>
      <xdr:row>77</xdr:row>
      <xdr:rowOff>126251</xdr:rowOff>
    </xdr:to>
    <xdr:cxnSp macro="">
      <xdr:nvCxnSpPr>
        <xdr:cNvPr id="178" name="直線コネクタ 177"/>
        <xdr:cNvCxnSpPr/>
      </xdr:nvCxnSpPr>
      <xdr:spPr>
        <a:xfrm flipV="1">
          <a:off x="3797300" y="13325844"/>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126251</xdr:rowOff>
    </xdr:from>
    <xdr:to>
      <xdr:col>19</xdr:col>
      <xdr:colOff>177800</xdr:colOff>
      <xdr:row>77</xdr:row>
      <xdr:rowOff>131394</xdr:rowOff>
    </xdr:to>
    <xdr:cxnSp macro="">
      <xdr:nvCxnSpPr>
        <xdr:cNvPr id="181" name="直線コネクタ 180"/>
        <xdr:cNvCxnSpPr/>
      </xdr:nvCxnSpPr>
      <xdr:spPr>
        <a:xfrm flipV="1">
          <a:off x="2908300" y="1332790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45381</xdr:rowOff>
    </xdr:from>
    <xdr:ext cx="469744" cy="259045"/>
    <xdr:sp macro="" textlink="">
      <xdr:nvSpPr>
        <xdr:cNvPr id="183" name="テキスト ボックス 182"/>
        <xdr:cNvSpPr txBox="1"/>
      </xdr:nvSpPr>
      <xdr:spPr>
        <a:xfrm>
          <a:off x="3562428" y="1341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125107</xdr:rowOff>
    </xdr:from>
    <xdr:to>
      <xdr:col>15</xdr:col>
      <xdr:colOff>50800</xdr:colOff>
      <xdr:row>77</xdr:row>
      <xdr:rowOff>131394</xdr:rowOff>
    </xdr:to>
    <xdr:cxnSp macro="">
      <xdr:nvCxnSpPr>
        <xdr:cNvPr id="184" name="直線コネクタ 183"/>
        <xdr:cNvCxnSpPr/>
      </xdr:nvCxnSpPr>
      <xdr:spPr>
        <a:xfrm>
          <a:off x="2019300" y="1332675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8602</xdr:rowOff>
    </xdr:from>
    <xdr:ext cx="469744" cy="259045"/>
    <xdr:sp macro="" textlink="">
      <xdr:nvSpPr>
        <xdr:cNvPr id="186" name="テキスト ボックス 185"/>
        <xdr:cNvSpPr txBox="1"/>
      </xdr:nvSpPr>
      <xdr:spPr>
        <a:xfrm>
          <a:off x="2673428" y="1303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125107</xdr:rowOff>
    </xdr:from>
    <xdr:to>
      <xdr:col>10</xdr:col>
      <xdr:colOff>114300</xdr:colOff>
      <xdr:row>77</xdr:row>
      <xdr:rowOff>126212</xdr:rowOff>
    </xdr:to>
    <xdr:cxnSp macro="">
      <xdr:nvCxnSpPr>
        <xdr:cNvPr id="187" name="直線コネクタ 186"/>
        <xdr:cNvCxnSpPr/>
      </xdr:nvCxnSpPr>
      <xdr:spPr>
        <a:xfrm flipV="1">
          <a:off x="1130300" y="1332675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41685</xdr:rowOff>
    </xdr:from>
    <xdr:ext cx="469744" cy="259045"/>
    <xdr:sp macro="" textlink="">
      <xdr:nvSpPr>
        <xdr:cNvPr id="189" name="テキスト ボックス 188"/>
        <xdr:cNvSpPr txBox="1"/>
      </xdr:nvSpPr>
      <xdr:spPr>
        <a:xfrm>
          <a:off x="1784428" y="1341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90" name="フローチャート: 判断 189"/>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27055</xdr:rowOff>
    </xdr:from>
    <xdr:ext cx="469744" cy="259045"/>
    <xdr:sp macro="" textlink="">
      <xdr:nvSpPr>
        <xdr:cNvPr id="191" name="テキスト ボックス 190"/>
        <xdr:cNvSpPr txBox="1"/>
      </xdr:nvSpPr>
      <xdr:spPr>
        <a:xfrm>
          <a:off x="895428" y="134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73394</xdr:rowOff>
    </xdr:from>
    <xdr:to>
      <xdr:col>24</xdr:col>
      <xdr:colOff>114300</xdr:colOff>
      <xdr:row>78</xdr:row>
      <xdr:rowOff>3544</xdr:rowOff>
    </xdr:to>
    <xdr:sp macro="" textlink="">
      <xdr:nvSpPr>
        <xdr:cNvPr id="197" name="楕円 196"/>
        <xdr:cNvSpPr/>
      </xdr:nvSpPr>
      <xdr:spPr>
        <a:xfrm>
          <a:off x="4584700" y="132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96271</xdr:rowOff>
    </xdr:from>
    <xdr:ext cx="469744" cy="259045"/>
    <xdr:sp macro="" textlink="">
      <xdr:nvSpPr>
        <xdr:cNvPr id="198" name="維持補修費該当値テキスト"/>
        <xdr:cNvSpPr txBox="1"/>
      </xdr:nvSpPr>
      <xdr:spPr>
        <a:xfrm>
          <a:off x="4686300" y="1312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75451</xdr:rowOff>
    </xdr:from>
    <xdr:to>
      <xdr:col>20</xdr:col>
      <xdr:colOff>38100</xdr:colOff>
      <xdr:row>78</xdr:row>
      <xdr:rowOff>5601</xdr:rowOff>
    </xdr:to>
    <xdr:sp macro="" textlink="">
      <xdr:nvSpPr>
        <xdr:cNvPr id="199" name="楕円 198"/>
        <xdr:cNvSpPr/>
      </xdr:nvSpPr>
      <xdr:spPr>
        <a:xfrm>
          <a:off x="3746500" y="132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22128</xdr:rowOff>
    </xdr:from>
    <xdr:ext cx="469744" cy="259045"/>
    <xdr:sp macro="" textlink="">
      <xdr:nvSpPr>
        <xdr:cNvPr id="200" name="テキスト ボックス 199"/>
        <xdr:cNvSpPr txBox="1"/>
      </xdr:nvSpPr>
      <xdr:spPr>
        <a:xfrm>
          <a:off x="3562428" y="130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80594</xdr:rowOff>
    </xdr:from>
    <xdr:to>
      <xdr:col>15</xdr:col>
      <xdr:colOff>101600</xdr:colOff>
      <xdr:row>78</xdr:row>
      <xdr:rowOff>10744</xdr:rowOff>
    </xdr:to>
    <xdr:sp macro="" textlink="">
      <xdr:nvSpPr>
        <xdr:cNvPr id="201" name="楕円 200"/>
        <xdr:cNvSpPr/>
      </xdr:nvSpPr>
      <xdr:spPr>
        <a:xfrm>
          <a:off x="2857500" y="132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1871</xdr:rowOff>
    </xdr:from>
    <xdr:ext cx="469744" cy="259045"/>
    <xdr:sp macro="" textlink="">
      <xdr:nvSpPr>
        <xdr:cNvPr id="202" name="テキスト ボックス 201"/>
        <xdr:cNvSpPr txBox="1"/>
      </xdr:nvSpPr>
      <xdr:spPr>
        <a:xfrm>
          <a:off x="2673428" y="1337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74307</xdr:rowOff>
    </xdr:from>
    <xdr:to>
      <xdr:col>10</xdr:col>
      <xdr:colOff>165100</xdr:colOff>
      <xdr:row>78</xdr:row>
      <xdr:rowOff>4457</xdr:rowOff>
    </xdr:to>
    <xdr:sp macro="" textlink="">
      <xdr:nvSpPr>
        <xdr:cNvPr id="203" name="楕円 202"/>
        <xdr:cNvSpPr/>
      </xdr:nvSpPr>
      <xdr:spPr>
        <a:xfrm>
          <a:off x="1968500" y="132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20984</xdr:rowOff>
    </xdr:from>
    <xdr:ext cx="469744" cy="259045"/>
    <xdr:sp macro="" textlink="">
      <xdr:nvSpPr>
        <xdr:cNvPr id="204" name="テキスト ボックス 203"/>
        <xdr:cNvSpPr txBox="1"/>
      </xdr:nvSpPr>
      <xdr:spPr>
        <a:xfrm>
          <a:off x="1784428" y="13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75412</xdr:rowOff>
    </xdr:from>
    <xdr:to>
      <xdr:col>6</xdr:col>
      <xdr:colOff>38100</xdr:colOff>
      <xdr:row>78</xdr:row>
      <xdr:rowOff>5562</xdr:rowOff>
    </xdr:to>
    <xdr:sp macro="" textlink="">
      <xdr:nvSpPr>
        <xdr:cNvPr id="205" name="楕円 204"/>
        <xdr:cNvSpPr/>
      </xdr:nvSpPr>
      <xdr:spPr>
        <a:xfrm>
          <a:off x="1079500" y="132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22089</xdr:rowOff>
    </xdr:from>
    <xdr:ext cx="469744" cy="259045"/>
    <xdr:sp macro="" textlink="">
      <xdr:nvSpPr>
        <xdr:cNvPr id="206" name="テキスト ボックス 205"/>
        <xdr:cNvSpPr txBox="1"/>
      </xdr:nvSpPr>
      <xdr:spPr>
        <a:xfrm>
          <a:off x="895428" y="1305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45310</xdr:rowOff>
    </xdr:from>
    <xdr:to>
      <xdr:col>24</xdr:col>
      <xdr:colOff>63500</xdr:colOff>
      <xdr:row>90</xdr:row>
      <xdr:rowOff>129733</xdr:rowOff>
    </xdr:to>
    <xdr:cxnSp macro="">
      <xdr:nvCxnSpPr>
        <xdr:cNvPr id="234" name="直線コネクタ 233"/>
        <xdr:cNvCxnSpPr/>
      </xdr:nvCxnSpPr>
      <xdr:spPr>
        <a:xfrm flipV="1">
          <a:off x="3797300" y="15475810"/>
          <a:ext cx="838200" cy="8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75237</xdr:rowOff>
    </xdr:from>
    <xdr:ext cx="534377" cy="259045"/>
    <xdr:sp macro="" textlink="">
      <xdr:nvSpPr>
        <xdr:cNvPr id="235" name="扶助費平均値テキスト"/>
        <xdr:cNvSpPr txBox="1"/>
      </xdr:nvSpPr>
      <xdr:spPr>
        <a:xfrm>
          <a:off x="4686300" y="16362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59370</xdr:rowOff>
    </xdr:from>
    <xdr:to>
      <xdr:col>19</xdr:col>
      <xdr:colOff>177800</xdr:colOff>
      <xdr:row>90</xdr:row>
      <xdr:rowOff>129733</xdr:rowOff>
    </xdr:to>
    <xdr:cxnSp macro="">
      <xdr:nvCxnSpPr>
        <xdr:cNvPr id="237" name="直線コネクタ 236"/>
        <xdr:cNvCxnSpPr/>
      </xdr:nvCxnSpPr>
      <xdr:spPr>
        <a:xfrm>
          <a:off x="2908300" y="15489870"/>
          <a:ext cx="8890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108383</xdr:rowOff>
    </xdr:from>
    <xdr:ext cx="534377" cy="259045"/>
    <xdr:sp macro="" textlink="">
      <xdr:nvSpPr>
        <xdr:cNvPr id="239" name="テキスト ボックス 238"/>
        <xdr:cNvSpPr txBox="1"/>
      </xdr:nvSpPr>
      <xdr:spPr>
        <a:xfrm>
          <a:off x="3530111" y="1656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56626</xdr:rowOff>
    </xdr:from>
    <xdr:to>
      <xdr:col>15</xdr:col>
      <xdr:colOff>50800</xdr:colOff>
      <xdr:row>90</xdr:row>
      <xdr:rowOff>59370</xdr:rowOff>
    </xdr:to>
    <xdr:cxnSp macro="">
      <xdr:nvCxnSpPr>
        <xdr:cNvPr id="240" name="直線コネクタ 239"/>
        <xdr:cNvCxnSpPr/>
      </xdr:nvCxnSpPr>
      <xdr:spPr>
        <a:xfrm>
          <a:off x="2019300" y="1548712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92839</xdr:rowOff>
    </xdr:from>
    <xdr:ext cx="534377" cy="259045"/>
    <xdr:sp macro="" textlink="">
      <xdr:nvSpPr>
        <xdr:cNvPr id="242" name="テキスト ボックス 241"/>
        <xdr:cNvSpPr txBox="1"/>
      </xdr:nvSpPr>
      <xdr:spPr>
        <a:xfrm>
          <a:off x="2641111" y="165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56626</xdr:rowOff>
    </xdr:from>
    <xdr:to>
      <xdr:col>10</xdr:col>
      <xdr:colOff>114300</xdr:colOff>
      <xdr:row>91</xdr:row>
      <xdr:rowOff>35116</xdr:rowOff>
    </xdr:to>
    <xdr:cxnSp macro="">
      <xdr:nvCxnSpPr>
        <xdr:cNvPr id="243" name="直線コネクタ 242"/>
        <xdr:cNvCxnSpPr/>
      </xdr:nvCxnSpPr>
      <xdr:spPr>
        <a:xfrm flipV="1">
          <a:off x="1130300" y="15487126"/>
          <a:ext cx="889000" cy="14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113802</xdr:rowOff>
    </xdr:from>
    <xdr:ext cx="534377" cy="259045"/>
    <xdr:sp macro="" textlink="">
      <xdr:nvSpPr>
        <xdr:cNvPr id="245" name="テキスト ボックス 244"/>
        <xdr:cNvSpPr txBox="1"/>
      </xdr:nvSpPr>
      <xdr:spPr>
        <a:xfrm>
          <a:off x="1752111" y="165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6" name="フローチャート: 判断 245"/>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154424</xdr:rowOff>
    </xdr:from>
    <xdr:ext cx="534377" cy="259045"/>
    <xdr:sp macro="" textlink="">
      <xdr:nvSpPr>
        <xdr:cNvPr id="247" name="テキスト ボックス 246"/>
        <xdr:cNvSpPr txBox="1"/>
      </xdr:nvSpPr>
      <xdr:spPr>
        <a:xfrm>
          <a:off x="863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165960</xdr:rowOff>
    </xdr:from>
    <xdr:to>
      <xdr:col>24</xdr:col>
      <xdr:colOff>114300</xdr:colOff>
      <xdr:row>90</xdr:row>
      <xdr:rowOff>96110</xdr:rowOff>
    </xdr:to>
    <xdr:sp macro="" textlink="">
      <xdr:nvSpPr>
        <xdr:cNvPr id="253" name="楕円 252"/>
        <xdr:cNvSpPr/>
      </xdr:nvSpPr>
      <xdr:spPr>
        <a:xfrm>
          <a:off x="4584700" y="154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118987</xdr:rowOff>
    </xdr:from>
    <xdr:ext cx="599010" cy="259045"/>
    <xdr:sp macro="" textlink="">
      <xdr:nvSpPr>
        <xdr:cNvPr id="254" name="扶助費該当値テキスト"/>
        <xdr:cNvSpPr txBox="1"/>
      </xdr:nvSpPr>
      <xdr:spPr>
        <a:xfrm>
          <a:off x="4686300" y="1537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78933</xdr:rowOff>
    </xdr:from>
    <xdr:to>
      <xdr:col>20</xdr:col>
      <xdr:colOff>38100</xdr:colOff>
      <xdr:row>91</xdr:row>
      <xdr:rowOff>9083</xdr:rowOff>
    </xdr:to>
    <xdr:sp macro="" textlink="">
      <xdr:nvSpPr>
        <xdr:cNvPr id="255" name="楕円 254"/>
        <xdr:cNvSpPr/>
      </xdr:nvSpPr>
      <xdr:spPr>
        <a:xfrm>
          <a:off x="3746500" y="1550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25610</xdr:rowOff>
    </xdr:from>
    <xdr:ext cx="599010" cy="259045"/>
    <xdr:sp macro="" textlink="">
      <xdr:nvSpPr>
        <xdr:cNvPr id="256" name="テキスト ボックス 255"/>
        <xdr:cNvSpPr txBox="1"/>
      </xdr:nvSpPr>
      <xdr:spPr>
        <a:xfrm>
          <a:off x="3497795" y="15284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8570</xdr:rowOff>
    </xdr:from>
    <xdr:to>
      <xdr:col>15</xdr:col>
      <xdr:colOff>101600</xdr:colOff>
      <xdr:row>90</xdr:row>
      <xdr:rowOff>110170</xdr:rowOff>
    </xdr:to>
    <xdr:sp macro="" textlink="">
      <xdr:nvSpPr>
        <xdr:cNvPr id="257" name="楕円 256"/>
        <xdr:cNvSpPr/>
      </xdr:nvSpPr>
      <xdr:spPr>
        <a:xfrm>
          <a:off x="2857500" y="154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126697</xdr:rowOff>
    </xdr:from>
    <xdr:ext cx="599010" cy="259045"/>
    <xdr:sp macro="" textlink="">
      <xdr:nvSpPr>
        <xdr:cNvPr id="258" name="テキスト ボックス 257"/>
        <xdr:cNvSpPr txBox="1"/>
      </xdr:nvSpPr>
      <xdr:spPr>
        <a:xfrm>
          <a:off x="2608795" y="1521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5826</xdr:rowOff>
    </xdr:from>
    <xdr:to>
      <xdr:col>10</xdr:col>
      <xdr:colOff>165100</xdr:colOff>
      <xdr:row>90</xdr:row>
      <xdr:rowOff>107426</xdr:rowOff>
    </xdr:to>
    <xdr:sp macro="" textlink="">
      <xdr:nvSpPr>
        <xdr:cNvPr id="259" name="楕円 258"/>
        <xdr:cNvSpPr/>
      </xdr:nvSpPr>
      <xdr:spPr>
        <a:xfrm>
          <a:off x="1968500" y="154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123953</xdr:rowOff>
    </xdr:from>
    <xdr:ext cx="599010" cy="259045"/>
    <xdr:sp macro="" textlink="">
      <xdr:nvSpPr>
        <xdr:cNvPr id="260" name="テキスト ボックス 259"/>
        <xdr:cNvSpPr txBox="1"/>
      </xdr:nvSpPr>
      <xdr:spPr>
        <a:xfrm>
          <a:off x="1719795" y="152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155766</xdr:rowOff>
    </xdr:from>
    <xdr:to>
      <xdr:col>6</xdr:col>
      <xdr:colOff>38100</xdr:colOff>
      <xdr:row>91</xdr:row>
      <xdr:rowOff>85916</xdr:rowOff>
    </xdr:to>
    <xdr:sp macro="" textlink="">
      <xdr:nvSpPr>
        <xdr:cNvPr id="261" name="楕円 260"/>
        <xdr:cNvSpPr/>
      </xdr:nvSpPr>
      <xdr:spPr>
        <a:xfrm>
          <a:off x="1079500" y="1558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102443</xdr:rowOff>
    </xdr:from>
    <xdr:ext cx="599010" cy="259045"/>
    <xdr:sp macro="" textlink="">
      <xdr:nvSpPr>
        <xdr:cNvPr id="262" name="テキスト ボックス 261"/>
        <xdr:cNvSpPr txBox="1"/>
      </xdr:nvSpPr>
      <xdr:spPr>
        <a:xfrm>
          <a:off x="830795" y="1536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8171</xdr:rowOff>
    </xdr:from>
    <xdr:to>
      <xdr:col>55</xdr:col>
      <xdr:colOff>0</xdr:colOff>
      <xdr:row>35</xdr:row>
      <xdr:rowOff>96761</xdr:rowOff>
    </xdr:to>
    <xdr:cxnSp macro="">
      <xdr:nvCxnSpPr>
        <xdr:cNvPr id="291" name="直線コネクタ 290"/>
        <xdr:cNvCxnSpPr/>
      </xdr:nvCxnSpPr>
      <xdr:spPr>
        <a:xfrm flipV="1">
          <a:off x="9639300" y="5837471"/>
          <a:ext cx="838200" cy="2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138810</xdr:rowOff>
    </xdr:from>
    <xdr:ext cx="534377" cy="259045"/>
    <xdr:sp macro="" textlink="">
      <xdr:nvSpPr>
        <xdr:cNvPr id="292" name="補助費等平均値テキスト"/>
        <xdr:cNvSpPr txBox="1"/>
      </xdr:nvSpPr>
      <xdr:spPr>
        <a:xfrm>
          <a:off x="10528300" y="613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96761</xdr:rowOff>
    </xdr:from>
    <xdr:to>
      <xdr:col>50</xdr:col>
      <xdr:colOff>114300</xdr:colOff>
      <xdr:row>35</xdr:row>
      <xdr:rowOff>164054</xdr:rowOff>
    </xdr:to>
    <xdr:cxnSp macro="">
      <xdr:nvCxnSpPr>
        <xdr:cNvPr id="294" name="直線コネクタ 293"/>
        <xdr:cNvCxnSpPr/>
      </xdr:nvCxnSpPr>
      <xdr:spPr>
        <a:xfrm flipV="1">
          <a:off x="8750300" y="6097511"/>
          <a:ext cx="889000" cy="6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129323</xdr:rowOff>
    </xdr:from>
    <xdr:ext cx="534377" cy="259045"/>
    <xdr:sp macro="" textlink="">
      <xdr:nvSpPr>
        <xdr:cNvPr id="296" name="テキスト ボックス 295"/>
        <xdr:cNvSpPr txBox="1"/>
      </xdr:nvSpPr>
      <xdr:spPr>
        <a:xfrm>
          <a:off x="9372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95542</xdr:rowOff>
    </xdr:from>
    <xdr:to>
      <xdr:col>45</xdr:col>
      <xdr:colOff>177800</xdr:colOff>
      <xdr:row>35</xdr:row>
      <xdr:rowOff>164054</xdr:rowOff>
    </xdr:to>
    <xdr:cxnSp macro="">
      <xdr:nvCxnSpPr>
        <xdr:cNvPr id="297" name="直線コネクタ 296"/>
        <xdr:cNvCxnSpPr/>
      </xdr:nvCxnSpPr>
      <xdr:spPr>
        <a:xfrm>
          <a:off x="7861300" y="6096292"/>
          <a:ext cx="889000" cy="6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151627</xdr:rowOff>
    </xdr:from>
    <xdr:ext cx="534377" cy="259045"/>
    <xdr:sp macro="" textlink="">
      <xdr:nvSpPr>
        <xdr:cNvPr id="299" name="テキスト ボックス 298"/>
        <xdr:cNvSpPr txBox="1"/>
      </xdr:nvSpPr>
      <xdr:spPr>
        <a:xfrm>
          <a:off x="8483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95542</xdr:rowOff>
    </xdr:from>
    <xdr:to>
      <xdr:col>41</xdr:col>
      <xdr:colOff>50800</xdr:colOff>
      <xdr:row>36</xdr:row>
      <xdr:rowOff>132065</xdr:rowOff>
    </xdr:to>
    <xdr:cxnSp macro="">
      <xdr:nvCxnSpPr>
        <xdr:cNvPr id="300" name="直線コネクタ 299"/>
        <xdr:cNvCxnSpPr/>
      </xdr:nvCxnSpPr>
      <xdr:spPr>
        <a:xfrm flipV="1">
          <a:off x="6972300" y="6096292"/>
          <a:ext cx="889000" cy="20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158508</xdr:rowOff>
    </xdr:from>
    <xdr:ext cx="534377" cy="259045"/>
    <xdr:sp macro="" textlink="">
      <xdr:nvSpPr>
        <xdr:cNvPr id="302" name="テキスト ボックス 301"/>
        <xdr:cNvSpPr txBox="1"/>
      </xdr:nvSpPr>
      <xdr:spPr>
        <a:xfrm>
          <a:off x="7594111" y="63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3" name="フローチャート: 判断 302"/>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140009</xdr:rowOff>
    </xdr:from>
    <xdr:ext cx="534377" cy="259045"/>
    <xdr:sp macro="" textlink="">
      <xdr:nvSpPr>
        <xdr:cNvPr id="304" name="テキスト ボックス 303"/>
        <xdr:cNvSpPr txBox="1"/>
      </xdr:nvSpPr>
      <xdr:spPr>
        <a:xfrm>
          <a:off x="6705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128821</xdr:rowOff>
    </xdr:from>
    <xdr:to>
      <xdr:col>55</xdr:col>
      <xdr:colOff>50800</xdr:colOff>
      <xdr:row>34</xdr:row>
      <xdr:rowOff>58971</xdr:rowOff>
    </xdr:to>
    <xdr:sp macro="" textlink="">
      <xdr:nvSpPr>
        <xdr:cNvPr id="310" name="楕円 309"/>
        <xdr:cNvSpPr/>
      </xdr:nvSpPr>
      <xdr:spPr>
        <a:xfrm>
          <a:off x="10426700" y="578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151698</xdr:rowOff>
    </xdr:from>
    <xdr:ext cx="599010" cy="259045"/>
    <xdr:sp macro="" textlink="">
      <xdr:nvSpPr>
        <xdr:cNvPr id="311" name="補助費等該当値テキスト"/>
        <xdr:cNvSpPr txBox="1"/>
      </xdr:nvSpPr>
      <xdr:spPr>
        <a:xfrm>
          <a:off x="10528300" y="563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45961</xdr:rowOff>
    </xdr:from>
    <xdr:to>
      <xdr:col>50</xdr:col>
      <xdr:colOff>165100</xdr:colOff>
      <xdr:row>35</xdr:row>
      <xdr:rowOff>147561</xdr:rowOff>
    </xdr:to>
    <xdr:sp macro="" textlink="">
      <xdr:nvSpPr>
        <xdr:cNvPr id="312" name="楕円 311"/>
        <xdr:cNvSpPr/>
      </xdr:nvSpPr>
      <xdr:spPr>
        <a:xfrm>
          <a:off x="9588500" y="60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164088</xdr:rowOff>
    </xdr:from>
    <xdr:ext cx="534377" cy="259045"/>
    <xdr:sp macro="" textlink="">
      <xdr:nvSpPr>
        <xdr:cNvPr id="313" name="テキスト ボックス 312"/>
        <xdr:cNvSpPr txBox="1"/>
      </xdr:nvSpPr>
      <xdr:spPr>
        <a:xfrm>
          <a:off x="9372111" y="58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113254</xdr:rowOff>
    </xdr:from>
    <xdr:to>
      <xdr:col>46</xdr:col>
      <xdr:colOff>38100</xdr:colOff>
      <xdr:row>36</xdr:row>
      <xdr:rowOff>43404</xdr:rowOff>
    </xdr:to>
    <xdr:sp macro="" textlink="">
      <xdr:nvSpPr>
        <xdr:cNvPr id="314" name="楕円 313"/>
        <xdr:cNvSpPr/>
      </xdr:nvSpPr>
      <xdr:spPr>
        <a:xfrm>
          <a:off x="8699500" y="611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59931</xdr:rowOff>
    </xdr:from>
    <xdr:ext cx="534377" cy="259045"/>
    <xdr:sp macro="" textlink="">
      <xdr:nvSpPr>
        <xdr:cNvPr id="315" name="テキスト ボックス 314"/>
        <xdr:cNvSpPr txBox="1"/>
      </xdr:nvSpPr>
      <xdr:spPr>
        <a:xfrm>
          <a:off x="8483111" y="588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44742</xdr:rowOff>
    </xdr:from>
    <xdr:to>
      <xdr:col>41</xdr:col>
      <xdr:colOff>101600</xdr:colOff>
      <xdr:row>35</xdr:row>
      <xdr:rowOff>146342</xdr:rowOff>
    </xdr:to>
    <xdr:sp macro="" textlink="">
      <xdr:nvSpPr>
        <xdr:cNvPr id="316" name="楕円 315"/>
        <xdr:cNvSpPr/>
      </xdr:nvSpPr>
      <xdr:spPr>
        <a:xfrm>
          <a:off x="7810500" y="6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162869</xdr:rowOff>
    </xdr:from>
    <xdr:ext cx="534377" cy="259045"/>
    <xdr:sp macro="" textlink="">
      <xdr:nvSpPr>
        <xdr:cNvPr id="317" name="テキスト ボックス 316"/>
        <xdr:cNvSpPr txBox="1"/>
      </xdr:nvSpPr>
      <xdr:spPr>
        <a:xfrm>
          <a:off x="7594111" y="5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81265</xdr:rowOff>
    </xdr:from>
    <xdr:to>
      <xdr:col>36</xdr:col>
      <xdr:colOff>165100</xdr:colOff>
      <xdr:row>37</xdr:row>
      <xdr:rowOff>11415</xdr:rowOff>
    </xdr:to>
    <xdr:sp macro="" textlink="">
      <xdr:nvSpPr>
        <xdr:cNvPr id="318" name="楕円 317"/>
        <xdr:cNvSpPr/>
      </xdr:nvSpPr>
      <xdr:spPr>
        <a:xfrm>
          <a:off x="6921500" y="62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2542</xdr:rowOff>
    </xdr:from>
    <xdr:ext cx="534377" cy="259045"/>
    <xdr:sp macro="" textlink="">
      <xdr:nvSpPr>
        <xdr:cNvPr id="319" name="テキスト ボックス 318"/>
        <xdr:cNvSpPr txBox="1"/>
      </xdr:nvSpPr>
      <xdr:spPr>
        <a:xfrm>
          <a:off x="6705111" y="634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122075</xdr:rowOff>
    </xdr:from>
    <xdr:to>
      <xdr:col>55</xdr:col>
      <xdr:colOff>0</xdr:colOff>
      <xdr:row>57</xdr:row>
      <xdr:rowOff>153523</xdr:rowOff>
    </xdr:to>
    <xdr:cxnSp macro="">
      <xdr:nvCxnSpPr>
        <xdr:cNvPr id="346" name="直線コネクタ 345"/>
        <xdr:cNvCxnSpPr/>
      </xdr:nvCxnSpPr>
      <xdr:spPr>
        <a:xfrm>
          <a:off x="9639300" y="9894725"/>
          <a:ext cx="8382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112735</xdr:rowOff>
    </xdr:from>
    <xdr:ext cx="534377" cy="259045"/>
    <xdr:sp macro="" textlink="">
      <xdr:nvSpPr>
        <xdr:cNvPr id="347" name="普通建設事業費平均値テキスト"/>
        <xdr:cNvSpPr txBox="1"/>
      </xdr:nvSpPr>
      <xdr:spPr>
        <a:xfrm>
          <a:off x="10528300" y="9713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38067</xdr:rowOff>
    </xdr:from>
    <xdr:to>
      <xdr:col>50</xdr:col>
      <xdr:colOff>114300</xdr:colOff>
      <xdr:row>57</xdr:row>
      <xdr:rowOff>122075</xdr:rowOff>
    </xdr:to>
    <xdr:cxnSp macro="">
      <xdr:nvCxnSpPr>
        <xdr:cNvPr id="349" name="直線コネクタ 348"/>
        <xdr:cNvCxnSpPr/>
      </xdr:nvCxnSpPr>
      <xdr:spPr>
        <a:xfrm>
          <a:off x="8750300" y="9810717"/>
          <a:ext cx="889000" cy="8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22227</xdr:rowOff>
    </xdr:from>
    <xdr:ext cx="534377" cy="259045"/>
    <xdr:sp macro="" textlink="">
      <xdr:nvSpPr>
        <xdr:cNvPr id="351" name="テキスト ボックス 350"/>
        <xdr:cNvSpPr txBox="1"/>
      </xdr:nvSpPr>
      <xdr:spPr>
        <a:xfrm>
          <a:off x="9372111" y="99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38067</xdr:rowOff>
    </xdr:from>
    <xdr:to>
      <xdr:col>45</xdr:col>
      <xdr:colOff>177800</xdr:colOff>
      <xdr:row>57</xdr:row>
      <xdr:rowOff>68923</xdr:rowOff>
    </xdr:to>
    <xdr:cxnSp macro="">
      <xdr:nvCxnSpPr>
        <xdr:cNvPr id="352" name="直線コネクタ 351"/>
        <xdr:cNvCxnSpPr/>
      </xdr:nvCxnSpPr>
      <xdr:spPr>
        <a:xfrm flipV="1">
          <a:off x="7861300" y="9810717"/>
          <a:ext cx="889000" cy="30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25109</xdr:rowOff>
    </xdr:from>
    <xdr:ext cx="534377" cy="259045"/>
    <xdr:sp macro="" textlink="">
      <xdr:nvSpPr>
        <xdr:cNvPr id="354" name="テキスト ボックス 353"/>
        <xdr:cNvSpPr txBox="1"/>
      </xdr:nvSpPr>
      <xdr:spPr>
        <a:xfrm>
          <a:off x="8483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68923</xdr:rowOff>
    </xdr:from>
    <xdr:to>
      <xdr:col>41</xdr:col>
      <xdr:colOff>50800</xdr:colOff>
      <xdr:row>58</xdr:row>
      <xdr:rowOff>13513</xdr:rowOff>
    </xdr:to>
    <xdr:cxnSp macro="">
      <xdr:nvCxnSpPr>
        <xdr:cNvPr id="355" name="直線コネクタ 354"/>
        <xdr:cNvCxnSpPr/>
      </xdr:nvCxnSpPr>
      <xdr:spPr>
        <a:xfrm flipV="1">
          <a:off x="6972300" y="9841573"/>
          <a:ext cx="889000" cy="1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31035</xdr:rowOff>
    </xdr:from>
    <xdr:ext cx="534377" cy="259045"/>
    <xdr:sp macro="" textlink="">
      <xdr:nvSpPr>
        <xdr:cNvPr id="357" name="テキスト ボックス 356"/>
        <xdr:cNvSpPr txBox="1"/>
      </xdr:nvSpPr>
      <xdr:spPr>
        <a:xfrm>
          <a:off x="7594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64991</xdr:rowOff>
    </xdr:from>
    <xdr:to>
      <xdr:col>36</xdr:col>
      <xdr:colOff>165100</xdr:colOff>
      <xdr:row>57</xdr:row>
      <xdr:rowOff>166591</xdr:rowOff>
    </xdr:to>
    <xdr:sp macro="" textlink="">
      <xdr:nvSpPr>
        <xdr:cNvPr id="358" name="フローチャート: 判断 357"/>
        <xdr:cNvSpPr/>
      </xdr:nvSpPr>
      <xdr:spPr>
        <a:xfrm>
          <a:off x="6921500" y="983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11668</xdr:rowOff>
    </xdr:from>
    <xdr:ext cx="534377" cy="259045"/>
    <xdr:sp macro="" textlink="">
      <xdr:nvSpPr>
        <xdr:cNvPr id="359" name="テキスト ボックス 358"/>
        <xdr:cNvSpPr txBox="1"/>
      </xdr:nvSpPr>
      <xdr:spPr>
        <a:xfrm>
          <a:off x="6705111" y="961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102723</xdr:rowOff>
    </xdr:from>
    <xdr:to>
      <xdr:col>55</xdr:col>
      <xdr:colOff>50800</xdr:colOff>
      <xdr:row>58</xdr:row>
      <xdr:rowOff>32873</xdr:rowOff>
    </xdr:to>
    <xdr:sp macro="" textlink="">
      <xdr:nvSpPr>
        <xdr:cNvPr id="365" name="楕円 364"/>
        <xdr:cNvSpPr/>
      </xdr:nvSpPr>
      <xdr:spPr>
        <a:xfrm>
          <a:off x="10426700" y="98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81150</xdr:rowOff>
    </xdr:from>
    <xdr:ext cx="534377" cy="259045"/>
    <xdr:sp macro="" textlink="">
      <xdr:nvSpPr>
        <xdr:cNvPr id="366" name="普通建設事業費該当値テキスト"/>
        <xdr:cNvSpPr txBox="1"/>
      </xdr:nvSpPr>
      <xdr:spPr>
        <a:xfrm>
          <a:off x="10528300" y="98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71275</xdr:rowOff>
    </xdr:from>
    <xdr:to>
      <xdr:col>50</xdr:col>
      <xdr:colOff>165100</xdr:colOff>
      <xdr:row>58</xdr:row>
      <xdr:rowOff>1425</xdr:rowOff>
    </xdr:to>
    <xdr:sp macro="" textlink="">
      <xdr:nvSpPr>
        <xdr:cNvPr id="367" name="楕円 366"/>
        <xdr:cNvSpPr/>
      </xdr:nvSpPr>
      <xdr:spPr>
        <a:xfrm>
          <a:off x="9588500" y="98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17952</xdr:rowOff>
    </xdr:from>
    <xdr:ext cx="534377" cy="259045"/>
    <xdr:sp macro="" textlink="">
      <xdr:nvSpPr>
        <xdr:cNvPr id="368" name="テキスト ボックス 367"/>
        <xdr:cNvSpPr txBox="1"/>
      </xdr:nvSpPr>
      <xdr:spPr>
        <a:xfrm>
          <a:off x="9372111" y="961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158717</xdr:rowOff>
    </xdr:from>
    <xdr:to>
      <xdr:col>46</xdr:col>
      <xdr:colOff>38100</xdr:colOff>
      <xdr:row>57</xdr:row>
      <xdr:rowOff>88867</xdr:rowOff>
    </xdr:to>
    <xdr:sp macro="" textlink="">
      <xdr:nvSpPr>
        <xdr:cNvPr id="369" name="楕円 368"/>
        <xdr:cNvSpPr/>
      </xdr:nvSpPr>
      <xdr:spPr>
        <a:xfrm>
          <a:off x="8699500" y="97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105394</xdr:rowOff>
    </xdr:from>
    <xdr:ext cx="599010" cy="259045"/>
    <xdr:sp macro="" textlink="">
      <xdr:nvSpPr>
        <xdr:cNvPr id="370" name="テキスト ボックス 369"/>
        <xdr:cNvSpPr txBox="1"/>
      </xdr:nvSpPr>
      <xdr:spPr>
        <a:xfrm>
          <a:off x="8450795" y="953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18123</xdr:rowOff>
    </xdr:from>
    <xdr:to>
      <xdr:col>41</xdr:col>
      <xdr:colOff>101600</xdr:colOff>
      <xdr:row>57</xdr:row>
      <xdr:rowOff>119723</xdr:rowOff>
    </xdr:to>
    <xdr:sp macro="" textlink="">
      <xdr:nvSpPr>
        <xdr:cNvPr id="371" name="楕円 370"/>
        <xdr:cNvSpPr/>
      </xdr:nvSpPr>
      <xdr:spPr>
        <a:xfrm>
          <a:off x="7810500" y="97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136250</xdr:rowOff>
    </xdr:from>
    <xdr:ext cx="599010" cy="259045"/>
    <xdr:sp macro="" textlink="">
      <xdr:nvSpPr>
        <xdr:cNvPr id="372" name="テキスト ボックス 371"/>
        <xdr:cNvSpPr txBox="1"/>
      </xdr:nvSpPr>
      <xdr:spPr>
        <a:xfrm>
          <a:off x="7561795" y="956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134163</xdr:rowOff>
    </xdr:from>
    <xdr:to>
      <xdr:col>36</xdr:col>
      <xdr:colOff>165100</xdr:colOff>
      <xdr:row>58</xdr:row>
      <xdr:rowOff>64313</xdr:rowOff>
    </xdr:to>
    <xdr:sp macro="" textlink="">
      <xdr:nvSpPr>
        <xdr:cNvPr id="373" name="楕円 372"/>
        <xdr:cNvSpPr/>
      </xdr:nvSpPr>
      <xdr:spPr>
        <a:xfrm>
          <a:off x="6921500" y="990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55440</xdr:rowOff>
    </xdr:from>
    <xdr:ext cx="534377" cy="259045"/>
    <xdr:sp macro="" textlink="">
      <xdr:nvSpPr>
        <xdr:cNvPr id="374" name="テキスト ボックス 373"/>
        <xdr:cNvSpPr txBox="1"/>
      </xdr:nvSpPr>
      <xdr:spPr>
        <a:xfrm>
          <a:off x="6705111"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73772</xdr:rowOff>
    </xdr:from>
    <xdr:to>
      <xdr:col>55</xdr:col>
      <xdr:colOff>0</xdr:colOff>
      <xdr:row>79</xdr:row>
      <xdr:rowOff>23690</xdr:rowOff>
    </xdr:to>
    <xdr:cxnSp macro="">
      <xdr:nvCxnSpPr>
        <xdr:cNvPr id="403" name="直線コネクタ 402"/>
        <xdr:cNvCxnSpPr/>
      </xdr:nvCxnSpPr>
      <xdr:spPr>
        <a:xfrm>
          <a:off x="9639300" y="13446872"/>
          <a:ext cx="8382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108858</xdr:rowOff>
    </xdr:from>
    <xdr:ext cx="534377" cy="259045"/>
    <xdr:sp macro="" textlink="">
      <xdr:nvSpPr>
        <xdr:cNvPr id="404" name="普通建設事業費 （ うち新規整備　）平均値テキスト"/>
        <xdr:cNvSpPr txBox="1"/>
      </xdr:nvSpPr>
      <xdr:spPr>
        <a:xfrm>
          <a:off x="10528300" y="13310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73772</xdr:rowOff>
    </xdr:from>
    <xdr:to>
      <xdr:col>50</xdr:col>
      <xdr:colOff>114300</xdr:colOff>
      <xdr:row>79</xdr:row>
      <xdr:rowOff>3363</xdr:rowOff>
    </xdr:to>
    <xdr:cxnSp macro="">
      <xdr:nvCxnSpPr>
        <xdr:cNvPr id="406" name="直線コネクタ 405"/>
        <xdr:cNvCxnSpPr/>
      </xdr:nvCxnSpPr>
      <xdr:spPr>
        <a:xfrm flipV="1">
          <a:off x="8750300" y="13446872"/>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8329</xdr:rowOff>
    </xdr:from>
    <xdr:ext cx="534377" cy="259045"/>
    <xdr:sp macro="" textlink="">
      <xdr:nvSpPr>
        <xdr:cNvPr id="408" name="テキスト ボックス 407"/>
        <xdr:cNvSpPr txBox="1"/>
      </xdr:nvSpPr>
      <xdr:spPr>
        <a:xfrm>
          <a:off x="9372111" y="135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157595</xdr:rowOff>
    </xdr:from>
    <xdr:to>
      <xdr:col>45</xdr:col>
      <xdr:colOff>177800</xdr:colOff>
      <xdr:row>79</xdr:row>
      <xdr:rowOff>3363</xdr:rowOff>
    </xdr:to>
    <xdr:cxnSp macro="">
      <xdr:nvCxnSpPr>
        <xdr:cNvPr id="409" name="直線コネクタ 408"/>
        <xdr:cNvCxnSpPr/>
      </xdr:nvCxnSpPr>
      <xdr:spPr>
        <a:xfrm>
          <a:off x="7861300" y="13530695"/>
          <a:ext cx="889000" cy="1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120940</xdr:rowOff>
    </xdr:from>
    <xdr:to>
      <xdr:col>41</xdr:col>
      <xdr:colOff>50800</xdr:colOff>
      <xdr:row>78</xdr:row>
      <xdr:rowOff>157595</xdr:rowOff>
    </xdr:to>
    <xdr:cxnSp macro="">
      <xdr:nvCxnSpPr>
        <xdr:cNvPr id="412" name="直線コネクタ 411"/>
        <xdr:cNvCxnSpPr/>
      </xdr:nvCxnSpPr>
      <xdr:spPr>
        <a:xfrm>
          <a:off x="6972300" y="13494040"/>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29047</xdr:rowOff>
    </xdr:from>
    <xdr:ext cx="534377" cy="259045"/>
    <xdr:sp macro="" textlink="">
      <xdr:nvSpPr>
        <xdr:cNvPr id="414" name="テキスト ボックス 413"/>
        <xdr:cNvSpPr txBox="1"/>
      </xdr:nvSpPr>
      <xdr:spPr>
        <a:xfrm>
          <a:off x="7594111" y="132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11092</xdr:rowOff>
    </xdr:from>
    <xdr:to>
      <xdr:col>36</xdr:col>
      <xdr:colOff>165100</xdr:colOff>
      <xdr:row>78</xdr:row>
      <xdr:rowOff>112692</xdr:rowOff>
    </xdr:to>
    <xdr:sp macro="" textlink="">
      <xdr:nvSpPr>
        <xdr:cNvPr id="415" name="フローチャート: 判断 414"/>
        <xdr:cNvSpPr/>
      </xdr:nvSpPr>
      <xdr:spPr>
        <a:xfrm>
          <a:off x="6921500" y="1338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129219</xdr:rowOff>
    </xdr:from>
    <xdr:ext cx="534377" cy="259045"/>
    <xdr:sp macro="" textlink="">
      <xdr:nvSpPr>
        <xdr:cNvPr id="416" name="テキスト ボックス 415"/>
        <xdr:cNvSpPr txBox="1"/>
      </xdr:nvSpPr>
      <xdr:spPr>
        <a:xfrm>
          <a:off x="6705111" y="1315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144340</xdr:rowOff>
    </xdr:from>
    <xdr:to>
      <xdr:col>55</xdr:col>
      <xdr:colOff>50800</xdr:colOff>
      <xdr:row>79</xdr:row>
      <xdr:rowOff>74490</xdr:rowOff>
    </xdr:to>
    <xdr:sp macro="" textlink="">
      <xdr:nvSpPr>
        <xdr:cNvPr id="422" name="楕円 421"/>
        <xdr:cNvSpPr/>
      </xdr:nvSpPr>
      <xdr:spPr>
        <a:xfrm>
          <a:off x="10426700" y="135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64409</xdr:rowOff>
    </xdr:from>
    <xdr:ext cx="469744" cy="259045"/>
    <xdr:sp macro="" textlink="">
      <xdr:nvSpPr>
        <xdr:cNvPr id="423" name="普通建設事業費 （ うち新規整備　）該当値テキスト"/>
        <xdr:cNvSpPr txBox="1"/>
      </xdr:nvSpPr>
      <xdr:spPr>
        <a:xfrm>
          <a:off x="10528300" y="1343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22972</xdr:rowOff>
    </xdr:from>
    <xdr:to>
      <xdr:col>50</xdr:col>
      <xdr:colOff>165100</xdr:colOff>
      <xdr:row>78</xdr:row>
      <xdr:rowOff>124572</xdr:rowOff>
    </xdr:to>
    <xdr:sp macro="" textlink="">
      <xdr:nvSpPr>
        <xdr:cNvPr id="424" name="楕円 423"/>
        <xdr:cNvSpPr/>
      </xdr:nvSpPr>
      <xdr:spPr>
        <a:xfrm>
          <a:off x="9588500" y="133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141099</xdr:rowOff>
    </xdr:from>
    <xdr:ext cx="534377" cy="259045"/>
    <xdr:sp macro="" textlink="">
      <xdr:nvSpPr>
        <xdr:cNvPr id="425" name="テキスト ボックス 424"/>
        <xdr:cNvSpPr txBox="1"/>
      </xdr:nvSpPr>
      <xdr:spPr>
        <a:xfrm>
          <a:off x="9372111" y="1317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124013</xdr:rowOff>
    </xdr:from>
    <xdr:to>
      <xdr:col>46</xdr:col>
      <xdr:colOff>38100</xdr:colOff>
      <xdr:row>79</xdr:row>
      <xdr:rowOff>54163</xdr:rowOff>
    </xdr:to>
    <xdr:sp macro="" textlink="">
      <xdr:nvSpPr>
        <xdr:cNvPr id="426" name="楕円 425"/>
        <xdr:cNvSpPr/>
      </xdr:nvSpPr>
      <xdr:spPr>
        <a:xfrm>
          <a:off x="8699500" y="1349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45290</xdr:rowOff>
    </xdr:from>
    <xdr:ext cx="534377" cy="259045"/>
    <xdr:sp macro="" textlink="">
      <xdr:nvSpPr>
        <xdr:cNvPr id="427" name="テキスト ボックス 426"/>
        <xdr:cNvSpPr txBox="1"/>
      </xdr:nvSpPr>
      <xdr:spPr>
        <a:xfrm>
          <a:off x="8483111" y="135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106795</xdr:rowOff>
    </xdr:from>
    <xdr:to>
      <xdr:col>41</xdr:col>
      <xdr:colOff>101600</xdr:colOff>
      <xdr:row>79</xdr:row>
      <xdr:rowOff>36945</xdr:rowOff>
    </xdr:to>
    <xdr:sp macro="" textlink="">
      <xdr:nvSpPr>
        <xdr:cNvPr id="428" name="楕円 427"/>
        <xdr:cNvSpPr/>
      </xdr:nvSpPr>
      <xdr:spPr>
        <a:xfrm>
          <a:off x="7810500" y="134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28072</xdr:rowOff>
    </xdr:from>
    <xdr:ext cx="534377" cy="259045"/>
    <xdr:sp macro="" textlink="">
      <xdr:nvSpPr>
        <xdr:cNvPr id="429" name="テキスト ボックス 428"/>
        <xdr:cNvSpPr txBox="1"/>
      </xdr:nvSpPr>
      <xdr:spPr>
        <a:xfrm>
          <a:off x="7594111" y="135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70140</xdr:rowOff>
    </xdr:from>
    <xdr:to>
      <xdr:col>36</xdr:col>
      <xdr:colOff>165100</xdr:colOff>
      <xdr:row>79</xdr:row>
      <xdr:rowOff>290</xdr:rowOff>
    </xdr:to>
    <xdr:sp macro="" textlink="">
      <xdr:nvSpPr>
        <xdr:cNvPr id="430" name="楕円 429"/>
        <xdr:cNvSpPr/>
      </xdr:nvSpPr>
      <xdr:spPr>
        <a:xfrm>
          <a:off x="6921500" y="1344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162867</xdr:rowOff>
    </xdr:from>
    <xdr:ext cx="534377" cy="259045"/>
    <xdr:sp macro="" textlink="">
      <xdr:nvSpPr>
        <xdr:cNvPr id="431" name="テキスト ボックス 430"/>
        <xdr:cNvSpPr txBox="1"/>
      </xdr:nvSpPr>
      <xdr:spPr>
        <a:xfrm>
          <a:off x="6705111" y="1353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1234</xdr:rowOff>
    </xdr:from>
    <xdr:to>
      <xdr:col>55</xdr:col>
      <xdr:colOff>0</xdr:colOff>
      <xdr:row>97</xdr:row>
      <xdr:rowOff>53387</xdr:rowOff>
    </xdr:to>
    <xdr:cxnSp macro="">
      <xdr:nvCxnSpPr>
        <xdr:cNvPr id="462" name="直線コネクタ 461"/>
        <xdr:cNvCxnSpPr/>
      </xdr:nvCxnSpPr>
      <xdr:spPr>
        <a:xfrm flipV="1">
          <a:off x="9639300" y="16631884"/>
          <a:ext cx="838200" cy="5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23299</xdr:rowOff>
    </xdr:from>
    <xdr:to>
      <xdr:col>50</xdr:col>
      <xdr:colOff>114300</xdr:colOff>
      <xdr:row>97</xdr:row>
      <xdr:rowOff>53387</xdr:rowOff>
    </xdr:to>
    <xdr:cxnSp macro="">
      <xdr:nvCxnSpPr>
        <xdr:cNvPr id="465" name="直線コネクタ 464"/>
        <xdr:cNvCxnSpPr/>
      </xdr:nvCxnSpPr>
      <xdr:spPr>
        <a:xfrm>
          <a:off x="8750300" y="15968149"/>
          <a:ext cx="889000" cy="7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23299</xdr:rowOff>
    </xdr:from>
    <xdr:to>
      <xdr:col>45</xdr:col>
      <xdr:colOff>177800</xdr:colOff>
      <xdr:row>94</xdr:row>
      <xdr:rowOff>85021</xdr:rowOff>
    </xdr:to>
    <xdr:cxnSp macro="">
      <xdr:nvCxnSpPr>
        <xdr:cNvPr id="468" name="直線コネクタ 467"/>
        <xdr:cNvCxnSpPr/>
      </xdr:nvCxnSpPr>
      <xdr:spPr>
        <a:xfrm flipV="1">
          <a:off x="7861300" y="15968149"/>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124271</xdr:rowOff>
    </xdr:from>
    <xdr:ext cx="534377" cy="259045"/>
    <xdr:sp macro="" textlink="">
      <xdr:nvSpPr>
        <xdr:cNvPr id="470" name="テキスト ボックス 469"/>
        <xdr:cNvSpPr txBox="1"/>
      </xdr:nvSpPr>
      <xdr:spPr>
        <a:xfrm>
          <a:off x="8483111" y="167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85021</xdr:rowOff>
    </xdr:from>
    <xdr:to>
      <xdr:col>41</xdr:col>
      <xdr:colOff>50800</xdr:colOff>
      <xdr:row>98</xdr:row>
      <xdr:rowOff>25161</xdr:rowOff>
    </xdr:to>
    <xdr:cxnSp macro="">
      <xdr:nvCxnSpPr>
        <xdr:cNvPr id="471" name="直線コネクタ 470"/>
        <xdr:cNvCxnSpPr/>
      </xdr:nvCxnSpPr>
      <xdr:spPr>
        <a:xfrm flipV="1">
          <a:off x="6972300" y="16201321"/>
          <a:ext cx="889000" cy="62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124204</xdr:rowOff>
    </xdr:from>
    <xdr:ext cx="534377" cy="259045"/>
    <xdr:sp macro="" textlink="">
      <xdr:nvSpPr>
        <xdr:cNvPr id="473" name="テキスト ボックス 472"/>
        <xdr:cNvSpPr txBox="1"/>
      </xdr:nvSpPr>
      <xdr:spPr>
        <a:xfrm>
          <a:off x="7594111" y="1675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47241</xdr:rowOff>
    </xdr:from>
    <xdr:to>
      <xdr:col>36</xdr:col>
      <xdr:colOff>165100</xdr:colOff>
      <xdr:row>97</xdr:row>
      <xdr:rowOff>148841</xdr:rowOff>
    </xdr:to>
    <xdr:sp macro="" textlink="">
      <xdr:nvSpPr>
        <xdr:cNvPr id="474" name="フローチャート: 判断 473"/>
        <xdr:cNvSpPr/>
      </xdr:nvSpPr>
      <xdr:spPr>
        <a:xfrm>
          <a:off x="6921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165368</xdr:rowOff>
    </xdr:from>
    <xdr:ext cx="534377" cy="259045"/>
    <xdr:sp macro="" textlink="">
      <xdr:nvSpPr>
        <xdr:cNvPr id="475" name="テキスト ボックス 474"/>
        <xdr:cNvSpPr txBox="1"/>
      </xdr:nvSpPr>
      <xdr:spPr>
        <a:xfrm>
          <a:off x="6705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121884</xdr:rowOff>
    </xdr:from>
    <xdr:to>
      <xdr:col>55</xdr:col>
      <xdr:colOff>50800</xdr:colOff>
      <xdr:row>97</xdr:row>
      <xdr:rowOff>52034</xdr:rowOff>
    </xdr:to>
    <xdr:sp macro="" textlink="">
      <xdr:nvSpPr>
        <xdr:cNvPr id="481" name="楕円 480"/>
        <xdr:cNvSpPr/>
      </xdr:nvSpPr>
      <xdr:spPr>
        <a:xfrm>
          <a:off x="10426700" y="165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100311</xdr:rowOff>
    </xdr:from>
    <xdr:ext cx="534377" cy="259045"/>
    <xdr:sp macro="" textlink="">
      <xdr:nvSpPr>
        <xdr:cNvPr id="482" name="普通建設事業費 （ うち更新整備　）該当値テキスト"/>
        <xdr:cNvSpPr txBox="1"/>
      </xdr:nvSpPr>
      <xdr:spPr>
        <a:xfrm>
          <a:off x="10528300" y="1655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2587</xdr:rowOff>
    </xdr:from>
    <xdr:to>
      <xdr:col>50</xdr:col>
      <xdr:colOff>165100</xdr:colOff>
      <xdr:row>97</xdr:row>
      <xdr:rowOff>104187</xdr:rowOff>
    </xdr:to>
    <xdr:sp macro="" textlink="">
      <xdr:nvSpPr>
        <xdr:cNvPr id="483" name="楕円 482"/>
        <xdr:cNvSpPr/>
      </xdr:nvSpPr>
      <xdr:spPr>
        <a:xfrm>
          <a:off x="9588500" y="166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95314</xdr:rowOff>
    </xdr:from>
    <xdr:ext cx="534377" cy="259045"/>
    <xdr:sp macro="" textlink="">
      <xdr:nvSpPr>
        <xdr:cNvPr id="484" name="テキスト ボックス 483"/>
        <xdr:cNvSpPr txBox="1"/>
      </xdr:nvSpPr>
      <xdr:spPr>
        <a:xfrm>
          <a:off x="9372111" y="1672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143949</xdr:rowOff>
    </xdr:from>
    <xdr:to>
      <xdr:col>46</xdr:col>
      <xdr:colOff>38100</xdr:colOff>
      <xdr:row>93</xdr:row>
      <xdr:rowOff>74099</xdr:rowOff>
    </xdr:to>
    <xdr:sp macro="" textlink="">
      <xdr:nvSpPr>
        <xdr:cNvPr id="485" name="楕円 484"/>
        <xdr:cNvSpPr/>
      </xdr:nvSpPr>
      <xdr:spPr>
        <a:xfrm>
          <a:off x="8699500" y="1591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90626</xdr:rowOff>
    </xdr:from>
    <xdr:ext cx="599010" cy="259045"/>
    <xdr:sp macro="" textlink="">
      <xdr:nvSpPr>
        <xdr:cNvPr id="486" name="テキスト ボックス 485"/>
        <xdr:cNvSpPr txBox="1"/>
      </xdr:nvSpPr>
      <xdr:spPr>
        <a:xfrm>
          <a:off x="8450795" y="1569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34221</xdr:rowOff>
    </xdr:from>
    <xdr:to>
      <xdr:col>41</xdr:col>
      <xdr:colOff>101600</xdr:colOff>
      <xdr:row>94</xdr:row>
      <xdr:rowOff>135821</xdr:rowOff>
    </xdr:to>
    <xdr:sp macro="" textlink="">
      <xdr:nvSpPr>
        <xdr:cNvPr id="487" name="楕円 486"/>
        <xdr:cNvSpPr/>
      </xdr:nvSpPr>
      <xdr:spPr>
        <a:xfrm>
          <a:off x="7810500" y="161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152348</xdr:rowOff>
    </xdr:from>
    <xdr:ext cx="534377" cy="259045"/>
    <xdr:sp macro="" textlink="">
      <xdr:nvSpPr>
        <xdr:cNvPr id="488" name="テキスト ボックス 487"/>
        <xdr:cNvSpPr txBox="1"/>
      </xdr:nvSpPr>
      <xdr:spPr>
        <a:xfrm>
          <a:off x="7594111" y="1592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145811</xdr:rowOff>
    </xdr:from>
    <xdr:to>
      <xdr:col>36</xdr:col>
      <xdr:colOff>165100</xdr:colOff>
      <xdr:row>98</xdr:row>
      <xdr:rowOff>75961</xdr:rowOff>
    </xdr:to>
    <xdr:sp macro="" textlink="">
      <xdr:nvSpPr>
        <xdr:cNvPr id="489" name="楕円 488"/>
        <xdr:cNvSpPr/>
      </xdr:nvSpPr>
      <xdr:spPr>
        <a:xfrm>
          <a:off x="6921500" y="167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67088</xdr:rowOff>
    </xdr:from>
    <xdr:ext cx="534377" cy="259045"/>
    <xdr:sp macro="" textlink="">
      <xdr:nvSpPr>
        <xdr:cNvPr id="490" name="テキスト ボックス 489"/>
        <xdr:cNvSpPr txBox="1"/>
      </xdr:nvSpPr>
      <xdr:spPr>
        <a:xfrm>
          <a:off x="6705111" y="1686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76517</xdr:rowOff>
    </xdr:from>
    <xdr:to>
      <xdr:col>85</xdr:col>
      <xdr:colOff>127000</xdr:colOff>
      <xdr:row>38</xdr:row>
      <xdr:rowOff>128333</xdr:rowOff>
    </xdr:to>
    <xdr:cxnSp macro="">
      <xdr:nvCxnSpPr>
        <xdr:cNvPr id="519" name="直線コネクタ 518"/>
        <xdr:cNvCxnSpPr/>
      </xdr:nvCxnSpPr>
      <xdr:spPr>
        <a:xfrm flipV="1">
          <a:off x="15481300" y="6248717"/>
          <a:ext cx="838200" cy="39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62120</xdr:rowOff>
    </xdr:from>
    <xdr:ext cx="469744" cy="259045"/>
    <xdr:sp macro="" textlink="">
      <xdr:nvSpPr>
        <xdr:cNvPr id="520" name="災害復旧事業費平均値テキスト"/>
        <xdr:cNvSpPr txBox="1"/>
      </xdr:nvSpPr>
      <xdr:spPr>
        <a:xfrm>
          <a:off x="16370300" y="657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128333</xdr:rowOff>
    </xdr:from>
    <xdr:to>
      <xdr:col>81</xdr:col>
      <xdr:colOff>50800</xdr:colOff>
      <xdr:row>38</xdr:row>
      <xdr:rowOff>142926</xdr:rowOff>
    </xdr:to>
    <xdr:cxnSp macro="">
      <xdr:nvCxnSpPr>
        <xdr:cNvPr id="522" name="直線コネクタ 521"/>
        <xdr:cNvCxnSpPr/>
      </xdr:nvCxnSpPr>
      <xdr:spPr>
        <a:xfrm flipV="1">
          <a:off x="14592300" y="6643433"/>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14406</xdr:rowOff>
    </xdr:from>
    <xdr:ext cx="469744" cy="259045"/>
    <xdr:sp macro="" textlink="">
      <xdr:nvSpPr>
        <xdr:cNvPr id="524" name="テキスト ボックス 523"/>
        <xdr:cNvSpPr txBox="1"/>
      </xdr:nvSpPr>
      <xdr:spPr>
        <a:xfrm>
          <a:off x="15246428" y="670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142926</xdr:rowOff>
    </xdr:from>
    <xdr:to>
      <xdr:col>76</xdr:col>
      <xdr:colOff>114300</xdr:colOff>
      <xdr:row>38</xdr:row>
      <xdr:rowOff>164199</xdr:rowOff>
    </xdr:to>
    <xdr:cxnSp macro="">
      <xdr:nvCxnSpPr>
        <xdr:cNvPr id="525" name="直線コネクタ 524"/>
        <xdr:cNvCxnSpPr/>
      </xdr:nvCxnSpPr>
      <xdr:spPr>
        <a:xfrm flipV="1">
          <a:off x="13703300" y="6658026"/>
          <a:ext cx="889000" cy="2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28491</xdr:rowOff>
    </xdr:from>
    <xdr:ext cx="469744" cy="259045"/>
    <xdr:sp macro="" textlink="">
      <xdr:nvSpPr>
        <xdr:cNvPr id="527" name="テキスト ボックス 526"/>
        <xdr:cNvSpPr txBox="1"/>
      </xdr:nvSpPr>
      <xdr:spPr>
        <a:xfrm>
          <a:off x="14357428" y="67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164199</xdr:rowOff>
    </xdr:from>
    <xdr:to>
      <xdr:col>71</xdr:col>
      <xdr:colOff>177800</xdr:colOff>
      <xdr:row>39</xdr:row>
      <xdr:rowOff>40297</xdr:rowOff>
    </xdr:to>
    <xdr:cxnSp macro="">
      <xdr:nvCxnSpPr>
        <xdr:cNvPr id="528" name="直線コネクタ 527"/>
        <xdr:cNvCxnSpPr/>
      </xdr:nvCxnSpPr>
      <xdr:spPr>
        <a:xfrm flipV="1">
          <a:off x="12814300" y="6679299"/>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61320</xdr:rowOff>
    </xdr:from>
    <xdr:ext cx="469744" cy="259045"/>
    <xdr:sp macro="" textlink="">
      <xdr:nvSpPr>
        <xdr:cNvPr id="530" name="テキスト ボックス 529"/>
        <xdr:cNvSpPr txBox="1"/>
      </xdr:nvSpPr>
      <xdr:spPr>
        <a:xfrm>
          <a:off x="13468428" y="674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102019</xdr:rowOff>
    </xdr:from>
    <xdr:to>
      <xdr:col>67</xdr:col>
      <xdr:colOff>101600</xdr:colOff>
      <xdr:row>39</xdr:row>
      <xdr:rowOff>32169</xdr:rowOff>
    </xdr:to>
    <xdr:sp macro="" textlink="">
      <xdr:nvSpPr>
        <xdr:cNvPr id="531" name="フローチャート: 判断 530"/>
        <xdr:cNvSpPr/>
      </xdr:nvSpPr>
      <xdr:spPr>
        <a:xfrm>
          <a:off x="12763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48696</xdr:rowOff>
    </xdr:from>
    <xdr:ext cx="469744" cy="259045"/>
    <xdr:sp macro="" textlink="">
      <xdr:nvSpPr>
        <xdr:cNvPr id="532" name="テキスト ボックス 531"/>
        <xdr:cNvSpPr txBox="1"/>
      </xdr:nvSpPr>
      <xdr:spPr>
        <a:xfrm>
          <a:off x="12579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25717</xdr:rowOff>
    </xdr:from>
    <xdr:to>
      <xdr:col>85</xdr:col>
      <xdr:colOff>177800</xdr:colOff>
      <xdr:row>36</xdr:row>
      <xdr:rowOff>127317</xdr:rowOff>
    </xdr:to>
    <xdr:sp macro="" textlink="">
      <xdr:nvSpPr>
        <xdr:cNvPr id="538" name="楕円 537"/>
        <xdr:cNvSpPr/>
      </xdr:nvSpPr>
      <xdr:spPr>
        <a:xfrm>
          <a:off x="16268700" y="619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48594</xdr:rowOff>
    </xdr:from>
    <xdr:ext cx="534377" cy="259045"/>
    <xdr:sp macro="" textlink="">
      <xdr:nvSpPr>
        <xdr:cNvPr id="539" name="災害復旧事業費該当値テキスト"/>
        <xdr:cNvSpPr txBox="1"/>
      </xdr:nvSpPr>
      <xdr:spPr>
        <a:xfrm>
          <a:off x="16370300" y="604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77533</xdr:rowOff>
    </xdr:from>
    <xdr:to>
      <xdr:col>81</xdr:col>
      <xdr:colOff>101600</xdr:colOff>
      <xdr:row>39</xdr:row>
      <xdr:rowOff>7683</xdr:rowOff>
    </xdr:to>
    <xdr:sp macro="" textlink="">
      <xdr:nvSpPr>
        <xdr:cNvPr id="540" name="楕円 539"/>
        <xdr:cNvSpPr/>
      </xdr:nvSpPr>
      <xdr:spPr>
        <a:xfrm>
          <a:off x="15430500" y="65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24211</xdr:rowOff>
    </xdr:from>
    <xdr:ext cx="469744" cy="259045"/>
    <xdr:sp macro="" textlink="">
      <xdr:nvSpPr>
        <xdr:cNvPr id="541" name="テキスト ボックス 540"/>
        <xdr:cNvSpPr txBox="1"/>
      </xdr:nvSpPr>
      <xdr:spPr>
        <a:xfrm>
          <a:off x="15246428" y="636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92126</xdr:rowOff>
    </xdr:from>
    <xdr:to>
      <xdr:col>76</xdr:col>
      <xdr:colOff>165100</xdr:colOff>
      <xdr:row>39</xdr:row>
      <xdr:rowOff>22276</xdr:rowOff>
    </xdr:to>
    <xdr:sp macro="" textlink="">
      <xdr:nvSpPr>
        <xdr:cNvPr id="542" name="楕円 541"/>
        <xdr:cNvSpPr/>
      </xdr:nvSpPr>
      <xdr:spPr>
        <a:xfrm>
          <a:off x="14541500" y="66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38803</xdr:rowOff>
    </xdr:from>
    <xdr:ext cx="469744" cy="259045"/>
    <xdr:sp macro="" textlink="">
      <xdr:nvSpPr>
        <xdr:cNvPr id="543" name="テキスト ボックス 542"/>
        <xdr:cNvSpPr txBox="1"/>
      </xdr:nvSpPr>
      <xdr:spPr>
        <a:xfrm>
          <a:off x="14357428" y="63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113399</xdr:rowOff>
    </xdr:from>
    <xdr:to>
      <xdr:col>72</xdr:col>
      <xdr:colOff>38100</xdr:colOff>
      <xdr:row>39</xdr:row>
      <xdr:rowOff>43549</xdr:rowOff>
    </xdr:to>
    <xdr:sp macro="" textlink="">
      <xdr:nvSpPr>
        <xdr:cNvPr id="544" name="楕円 543"/>
        <xdr:cNvSpPr/>
      </xdr:nvSpPr>
      <xdr:spPr>
        <a:xfrm>
          <a:off x="13652500" y="66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60075</xdr:rowOff>
    </xdr:from>
    <xdr:ext cx="469744" cy="259045"/>
    <xdr:sp macro="" textlink="">
      <xdr:nvSpPr>
        <xdr:cNvPr id="545" name="テキスト ボックス 544"/>
        <xdr:cNvSpPr txBox="1"/>
      </xdr:nvSpPr>
      <xdr:spPr>
        <a:xfrm>
          <a:off x="13468428" y="640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160947</xdr:rowOff>
    </xdr:from>
    <xdr:to>
      <xdr:col>67</xdr:col>
      <xdr:colOff>101600</xdr:colOff>
      <xdr:row>39</xdr:row>
      <xdr:rowOff>91097</xdr:rowOff>
    </xdr:to>
    <xdr:sp macro="" textlink="">
      <xdr:nvSpPr>
        <xdr:cNvPr id="546" name="楕円 545"/>
        <xdr:cNvSpPr/>
      </xdr:nvSpPr>
      <xdr:spPr>
        <a:xfrm>
          <a:off x="12763500" y="667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82224</xdr:rowOff>
    </xdr:from>
    <xdr:ext cx="378565" cy="259045"/>
    <xdr:sp macro="" textlink="">
      <xdr:nvSpPr>
        <xdr:cNvPr id="547" name="テキスト ボックス 546"/>
        <xdr:cNvSpPr txBox="1"/>
      </xdr:nvSpPr>
      <xdr:spPr>
        <a:xfrm>
          <a:off x="12625017" y="6768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25298</xdr:rowOff>
    </xdr:from>
    <xdr:to>
      <xdr:col>85</xdr:col>
      <xdr:colOff>127000</xdr:colOff>
      <xdr:row>74</xdr:row>
      <xdr:rowOff>52248</xdr:rowOff>
    </xdr:to>
    <xdr:cxnSp macro="">
      <xdr:nvCxnSpPr>
        <xdr:cNvPr id="625" name="直線コネクタ 624"/>
        <xdr:cNvCxnSpPr/>
      </xdr:nvCxnSpPr>
      <xdr:spPr>
        <a:xfrm flipV="1">
          <a:off x="15481300" y="12712598"/>
          <a:ext cx="8382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52248</xdr:rowOff>
    </xdr:from>
    <xdr:to>
      <xdr:col>81</xdr:col>
      <xdr:colOff>50800</xdr:colOff>
      <xdr:row>74</xdr:row>
      <xdr:rowOff>75997</xdr:rowOff>
    </xdr:to>
    <xdr:cxnSp macro="">
      <xdr:nvCxnSpPr>
        <xdr:cNvPr id="628" name="直線コネクタ 627"/>
        <xdr:cNvCxnSpPr/>
      </xdr:nvCxnSpPr>
      <xdr:spPr>
        <a:xfrm flipV="1">
          <a:off x="14592300" y="1273954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132593</xdr:rowOff>
    </xdr:from>
    <xdr:ext cx="534377" cy="259045"/>
    <xdr:sp macro="" textlink="">
      <xdr:nvSpPr>
        <xdr:cNvPr id="630" name="テキスト ボックス 629"/>
        <xdr:cNvSpPr txBox="1"/>
      </xdr:nvSpPr>
      <xdr:spPr>
        <a:xfrm>
          <a:off x="15214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50622</xdr:rowOff>
    </xdr:from>
    <xdr:to>
      <xdr:col>76</xdr:col>
      <xdr:colOff>114300</xdr:colOff>
      <xdr:row>74</xdr:row>
      <xdr:rowOff>75997</xdr:rowOff>
    </xdr:to>
    <xdr:cxnSp macro="">
      <xdr:nvCxnSpPr>
        <xdr:cNvPr id="631" name="直線コネクタ 630"/>
        <xdr:cNvCxnSpPr/>
      </xdr:nvCxnSpPr>
      <xdr:spPr>
        <a:xfrm>
          <a:off x="13703300" y="1273792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50622</xdr:rowOff>
    </xdr:from>
    <xdr:to>
      <xdr:col>71</xdr:col>
      <xdr:colOff>177800</xdr:colOff>
      <xdr:row>74</xdr:row>
      <xdr:rowOff>132499</xdr:rowOff>
    </xdr:to>
    <xdr:cxnSp macro="">
      <xdr:nvCxnSpPr>
        <xdr:cNvPr id="634" name="直線コネクタ 633"/>
        <xdr:cNvCxnSpPr/>
      </xdr:nvCxnSpPr>
      <xdr:spPr>
        <a:xfrm flipV="1">
          <a:off x="12814300" y="1273792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125247</xdr:rowOff>
    </xdr:from>
    <xdr:to>
      <xdr:col>67</xdr:col>
      <xdr:colOff>101600</xdr:colOff>
      <xdr:row>74</xdr:row>
      <xdr:rowOff>55397</xdr:rowOff>
    </xdr:to>
    <xdr:sp macro="" textlink="">
      <xdr:nvSpPr>
        <xdr:cNvPr id="637" name="フローチャート: 判断 636"/>
        <xdr:cNvSpPr/>
      </xdr:nvSpPr>
      <xdr:spPr>
        <a:xfrm>
          <a:off x="12763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71924</xdr:rowOff>
    </xdr:from>
    <xdr:ext cx="534377" cy="259045"/>
    <xdr:sp macro="" textlink="">
      <xdr:nvSpPr>
        <xdr:cNvPr id="638" name="テキスト ボックス 637"/>
        <xdr:cNvSpPr txBox="1"/>
      </xdr:nvSpPr>
      <xdr:spPr>
        <a:xfrm>
          <a:off x="12547111" y="1241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145948</xdr:rowOff>
    </xdr:from>
    <xdr:to>
      <xdr:col>85</xdr:col>
      <xdr:colOff>177800</xdr:colOff>
      <xdr:row>74</xdr:row>
      <xdr:rowOff>76098</xdr:rowOff>
    </xdr:to>
    <xdr:sp macro="" textlink="">
      <xdr:nvSpPr>
        <xdr:cNvPr id="644" name="楕円 643"/>
        <xdr:cNvSpPr/>
      </xdr:nvSpPr>
      <xdr:spPr>
        <a:xfrm>
          <a:off x="16268700" y="126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168825</xdr:rowOff>
    </xdr:from>
    <xdr:ext cx="534377" cy="259045"/>
    <xdr:sp macro="" textlink="">
      <xdr:nvSpPr>
        <xdr:cNvPr id="645" name="公債費該当値テキスト"/>
        <xdr:cNvSpPr txBox="1"/>
      </xdr:nvSpPr>
      <xdr:spPr>
        <a:xfrm>
          <a:off x="16370300" y="1251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1448</xdr:rowOff>
    </xdr:from>
    <xdr:to>
      <xdr:col>81</xdr:col>
      <xdr:colOff>101600</xdr:colOff>
      <xdr:row>74</xdr:row>
      <xdr:rowOff>103048</xdr:rowOff>
    </xdr:to>
    <xdr:sp macro="" textlink="">
      <xdr:nvSpPr>
        <xdr:cNvPr id="646" name="楕円 645"/>
        <xdr:cNvSpPr/>
      </xdr:nvSpPr>
      <xdr:spPr>
        <a:xfrm>
          <a:off x="15430500" y="126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119575</xdr:rowOff>
    </xdr:from>
    <xdr:ext cx="534377" cy="259045"/>
    <xdr:sp macro="" textlink="">
      <xdr:nvSpPr>
        <xdr:cNvPr id="647" name="テキスト ボックス 646"/>
        <xdr:cNvSpPr txBox="1"/>
      </xdr:nvSpPr>
      <xdr:spPr>
        <a:xfrm>
          <a:off x="15214111" y="124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25197</xdr:rowOff>
    </xdr:from>
    <xdr:to>
      <xdr:col>76</xdr:col>
      <xdr:colOff>165100</xdr:colOff>
      <xdr:row>74</xdr:row>
      <xdr:rowOff>126797</xdr:rowOff>
    </xdr:to>
    <xdr:sp macro="" textlink="">
      <xdr:nvSpPr>
        <xdr:cNvPr id="648" name="楕円 647"/>
        <xdr:cNvSpPr/>
      </xdr:nvSpPr>
      <xdr:spPr>
        <a:xfrm>
          <a:off x="14541500" y="1271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143324</xdr:rowOff>
    </xdr:from>
    <xdr:ext cx="534377" cy="259045"/>
    <xdr:sp macro="" textlink="">
      <xdr:nvSpPr>
        <xdr:cNvPr id="649" name="テキスト ボックス 648"/>
        <xdr:cNvSpPr txBox="1"/>
      </xdr:nvSpPr>
      <xdr:spPr>
        <a:xfrm>
          <a:off x="14325111" y="124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171272</xdr:rowOff>
    </xdr:from>
    <xdr:to>
      <xdr:col>72</xdr:col>
      <xdr:colOff>38100</xdr:colOff>
      <xdr:row>74</xdr:row>
      <xdr:rowOff>101422</xdr:rowOff>
    </xdr:to>
    <xdr:sp macro="" textlink="">
      <xdr:nvSpPr>
        <xdr:cNvPr id="650" name="楕円 649"/>
        <xdr:cNvSpPr/>
      </xdr:nvSpPr>
      <xdr:spPr>
        <a:xfrm>
          <a:off x="13652500" y="1268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117949</xdr:rowOff>
    </xdr:from>
    <xdr:ext cx="534377" cy="259045"/>
    <xdr:sp macro="" textlink="">
      <xdr:nvSpPr>
        <xdr:cNvPr id="651" name="テキスト ボックス 650"/>
        <xdr:cNvSpPr txBox="1"/>
      </xdr:nvSpPr>
      <xdr:spPr>
        <a:xfrm>
          <a:off x="13436111" y="1246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81699</xdr:rowOff>
    </xdr:from>
    <xdr:to>
      <xdr:col>67</xdr:col>
      <xdr:colOff>101600</xdr:colOff>
      <xdr:row>75</xdr:row>
      <xdr:rowOff>11849</xdr:rowOff>
    </xdr:to>
    <xdr:sp macro="" textlink="">
      <xdr:nvSpPr>
        <xdr:cNvPr id="652" name="楕円 651"/>
        <xdr:cNvSpPr/>
      </xdr:nvSpPr>
      <xdr:spPr>
        <a:xfrm>
          <a:off x="12763500" y="127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2976</xdr:rowOff>
    </xdr:from>
    <xdr:ext cx="534377" cy="259045"/>
    <xdr:sp macro="" textlink="">
      <xdr:nvSpPr>
        <xdr:cNvPr id="653" name="テキスト ボックス 652"/>
        <xdr:cNvSpPr txBox="1"/>
      </xdr:nvSpPr>
      <xdr:spPr>
        <a:xfrm>
          <a:off x="12547111" y="1286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79011</xdr:rowOff>
    </xdr:from>
    <xdr:to>
      <xdr:col>85</xdr:col>
      <xdr:colOff>127000</xdr:colOff>
      <xdr:row>98</xdr:row>
      <xdr:rowOff>93715</xdr:rowOff>
    </xdr:to>
    <xdr:cxnSp macro="">
      <xdr:nvCxnSpPr>
        <xdr:cNvPr id="680" name="直線コネクタ 679"/>
        <xdr:cNvCxnSpPr/>
      </xdr:nvCxnSpPr>
      <xdr:spPr>
        <a:xfrm flipV="1">
          <a:off x="15481300" y="16709661"/>
          <a:ext cx="838200" cy="18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93715</xdr:rowOff>
    </xdr:from>
    <xdr:to>
      <xdr:col>81</xdr:col>
      <xdr:colOff>50800</xdr:colOff>
      <xdr:row>98</xdr:row>
      <xdr:rowOff>115016</xdr:rowOff>
    </xdr:to>
    <xdr:cxnSp macro="">
      <xdr:nvCxnSpPr>
        <xdr:cNvPr id="683" name="直線コネクタ 682"/>
        <xdr:cNvCxnSpPr/>
      </xdr:nvCxnSpPr>
      <xdr:spPr>
        <a:xfrm flipV="1">
          <a:off x="14592300" y="16895815"/>
          <a:ext cx="889000" cy="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146938</xdr:rowOff>
    </xdr:from>
    <xdr:ext cx="534377" cy="259045"/>
    <xdr:sp macro="" textlink="">
      <xdr:nvSpPr>
        <xdr:cNvPr id="685" name="テキスト ボックス 684"/>
        <xdr:cNvSpPr txBox="1"/>
      </xdr:nvSpPr>
      <xdr:spPr>
        <a:xfrm>
          <a:off x="15214111" y="16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118298</xdr:rowOff>
    </xdr:from>
    <xdr:to>
      <xdr:col>76</xdr:col>
      <xdr:colOff>114300</xdr:colOff>
      <xdr:row>98</xdr:row>
      <xdr:rowOff>115016</xdr:rowOff>
    </xdr:to>
    <xdr:cxnSp macro="">
      <xdr:nvCxnSpPr>
        <xdr:cNvPr id="686" name="直線コネクタ 685"/>
        <xdr:cNvCxnSpPr/>
      </xdr:nvCxnSpPr>
      <xdr:spPr>
        <a:xfrm>
          <a:off x="13703300" y="16748948"/>
          <a:ext cx="889000" cy="16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145035</xdr:rowOff>
    </xdr:from>
    <xdr:ext cx="534377" cy="259045"/>
    <xdr:sp macro="" textlink="">
      <xdr:nvSpPr>
        <xdr:cNvPr id="688" name="テキスト ボックス 687"/>
        <xdr:cNvSpPr txBox="1"/>
      </xdr:nvSpPr>
      <xdr:spPr>
        <a:xfrm>
          <a:off x="14325111" y="1660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118298</xdr:rowOff>
    </xdr:from>
    <xdr:to>
      <xdr:col>71</xdr:col>
      <xdr:colOff>177800</xdr:colOff>
      <xdr:row>98</xdr:row>
      <xdr:rowOff>48369</xdr:rowOff>
    </xdr:to>
    <xdr:cxnSp macro="">
      <xdr:nvCxnSpPr>
        <xdr:cNvPr id="689" name="直線コネクタ 688"/>
        <xdr:cNvCxnSpPr/>
      </xdr:nvCxnSpPr>
      <xdr:spPr>
        <a:xfrm flipV="1">
          <a:off x="12814300" y="16748948"/>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92" name="フローチャート: 判断 691"/>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3" name="テキスト ボックス 692"/>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28211</xdr:rowOff>
    </xdr:from>
    <xdr:to>
      <xdr:col>85</xdr:col>
      <xdr:colOff>177800</xdr:colOff>
      <xdr:row>97</xdr:row>
      <xdr:rowOff>129811</xdr:rowOff>
    </xdr:to>
    <xdr:sp macro="" textlink="">
      <xdr:nvSpPr>
        <xdr:cNvPr id="699" name="楕円 698"/>
        <xdr:cNvSpPr/>
      </xdr:nvSpPr>
      <xdr:spPr>
        <a:xfrm>
          <a:off x="16268700" y="166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51088</xdr:rowOff>
    </xdr:from>
    <xdr:ext cx="534377" cy="259045"/>
    <xdr:sp macro="" textlink="">
      <xdr:nvSpPr>
        <xdr:cNvPr id="700" name="積立金該当値テキスト"/>
        <xdr:cNvSpPr txBox="1"/>
      </xdr:nvSpPr>
      <xdr:spPr>
        <a:xfrm>
          <a:off x="16370300" y="1651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42915</xdr:rowOff>
    </xdr:from>
    <xdr:to>
      <xdr:col>81</xdr:col>
      <xdr:colOff>101600</xdr:colOff>
      <xdr:row>98</xdr:row>
      <xdr:rowOff>144515</xdr:rowOff>
    </xdr:to>
    <xdr:sp macro="" textlink="">
      <xdr:nvSpPr>
        <xdr:cNvPr id="701" name="楕円 700"/>
        <xdr:cNvSpPr/>
      </xdr:nvSpPr>
      <xdr:spPr>
        <a:xfrm>
          <a:off x="15430500" y="168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135642</xdr:rowOff>
    </xdr:from>
    <xdr:ext cx="534377" cy="259045"/>
    <xdr:sp macro="" textlink="">
      <xdr:nvSpPr>
        <xdr:cNvPr id="702" name="テキスト ボックス 701"/>
        <xdr:cNvSpPr txBox="1"/>
      </xdr:nvSpPr>
      <xdr:spPr>
        <a:xfrm>
          <a:off x="15214111" y="169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64216</xdr:rowOff>
    </xdr:from>
    <xdr:to>
      <xdr:col>76</xdr:col>
      <xdr:colOff>165100</xdr:colOff>
      <xdr:row>98</xdr:row>
      <xdr:rowOff>165816</xdr:rowOff>
    </xdr:to>
    <xdr:sp macro="" textlink="">
      <xdr:nvSpPr>
        <xdr:cNvPr id="703" name="楕円 702"/>
        <xdr:cNvSpPr/>
      </xdr:nvSpPr>
      <xdr:spPr>
        <a:xfrm>
          <a:off x="14541500" y="168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156943</xdr:rowOff>
    </xdr:from>
    <xdr:ext cx="469744" cy="259045"/>
    <xdr:sp macro="" textlink="">
      <xdr:nvSpPr>
        <xdr:cNvPr id="704" name="テキスト ボックス 703"/>
        <xdr:cNvSpPr txBox="1"/>
      </xdr:nvSpPr>
      <xdr:spPr>
        <a:xfrm>
          <a:off x="14357428" y="1695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67498</xdr:rowOff>
    </xdr:from>
    <xdr:to>
      <xdr:col>72</xdr:col>
      <xdr:colOff>38100</xdr:colOff>
      <xdr:row>97</xdr:row>
      <xdr:rowOff>169098</xdr:rowOff>
    </xdr:to>
    <xdr:sp macro="" textlink="">
      <xdr:nvSpPr>
        <xdr:cNvPr id="705" name="楕円 704"/>
        <xdr:cNvSpPr/>
      </xdr:nvSpPr>
      <xdr:spPr>
        <a:xfrm>
          <a:off x="13652500" y="166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14175</xdr:rowOff>
    </xdr:from>
    <xdr:ext cx="534377" cy="259045"/>
    <xdr:sp macro="" textlink="">
      <xdr:nvSpPr>
        <xdr:cNvPr id="706" name="テキスト ボックス 705"/>
        <xdr:cNvSpPr txBox="1"/>
      </xdr:nvSpPr>
      <xdr:spPr>
        <a:xfrm>
          <a:off x="13436111" y="1647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169019</xdr:rowOff>
    </xdr:from>
    <xdr:to>
      <xdr:col>67</xdr:col>
      <xdr:colOff>101600</xdr:colOff>
      <xdr:row>98</xdr:row>
      <xdr:rowOff>99169</xdr:rowOff>
    </xdr:to>
    <xdr:sp macro="" textlink="">
      <xdr:nvSpPr>
        <xdr:cNvPr id="707" name="楕円 706"/>
        <xdr:cNvSpPr/>
      </xdr:nvSpPr>
      <xdr:spPr>
        <a:xfrm>
          <a:off x="12763500" y="167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90296</xdr:rowOff>
    </xdr:from>
    <xdr:ext cx="534377" cy="259045"/>
    <xdr:sp macro="" textlink="">
      <xdr:nvSpPr>
        <xdr:cNvPr id="708" name="テキスト ボックス 707"/>
        <xdr:cNvSpPr txBox="1"/>
      </xdr:nvSpPr>
      <xdr:spPr>
        <a:xfrm>
          <a:off x="12547111" y="168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169059</xdr:rowOff>
    </xdr:from>
    <xdr:to>
      <xdr:col>116</xdr:col>
      <xdr:colOff>63500</xdr:colOff>
      <xdr:row>39</xdr:row>
      <xdr:rowOff>7471</xdr:rowOff>
    </xdr:to>
    <xdr:cxnSp macro="">
      <xdr:nvCxnSpPr>
        <xdr:cNvPr id="739" name="直線コネクタ 738"/>
        <xdr:cNvCxnSpPr/>
      </xdr:nvCxnSpPr>
      <xdr:spPr>
        <a:xfrm flipV="1">
          <a:off x="21323300" y="6684159"/>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7471</xdr:rowOff>
    </xdr:from>
    <xdr:to>
      <xdr:col>111</xdr:col>
      <xdr:colOff>177800</xdr:colOff>
      <xdr:row>39</xdr:row>
      <xdr:rowOff>18607</xdr:rowOff>
    </xdr:to>
    <xdr:cxnSp macro="">
      <xdr:nvCxnSpPr>
        <xdr:cNvPr id="742" name="直線コネクタ 741"/>
        <xdr:cNvCxnSpPr/>
      </xdr:nvCxnSpPr>
      <xdr:spPr>
        <a:xfrm flipV="1">
          <a:off x="20434300" y="6694021"/>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65556</xdr:rowOff>
    </xdr:from>
    <xdr:ext cx="469744" cy="259045"/>
    <xdr:sp macro="" textlink="">
      <xdr:nvSpPr>
        <xdr:cNvPr id="744" name="テキスト ボックス 743"/>
        <xdr:cNvSpPr txBox="1"/>
      </xdr:nvSpPr>
      <xdr:spPr>
        <a:xfrm>
          <a:off x="21088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18607</xdr:rowOff>
    </xdr:from>
    <xdr:to>
      <xdr:col>107</xdr:col>
      <xdr:colOff>50800</xdr:colOff>
      <xdr:row>39</xdr:row>
      <xdr:rowOff>24485</xdr:rowOff>
    </xdr:to>
    <xdr:cxnSp macro="">
      <xdr:nvCxnSpPr>
        <xdr:cNvPr id="745" name="直線コネクタ 744"/>
        <xdr:cNvCxnSpPr/>
      </xdr:nvCxnSpPr>
      <xdr:spPr>
        <a:xfrm flipV="1">
          <a:off x="19545300" y="670515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24485</xdr:rowOff>
    </xdr:from>
    <xdr:to>
      <xdr:col>102</xdr:col>
      <xdr:colOff>114300</xdr:colOff>
      <xdr:row>39</xdr:row>
      <xdr:rowOff>26477</xdr:rowOff>
    </xdr:to>
    <xdr:cxnSp macro="">
      <xdr:nvCxnSpPr>
        <xdr:cNvPr id="748" name="直線コネクタ 747"/>
        <xdr:cNvCxnSpPr/>
      </xdr:nvCxnSpPr>
      <xdr:spPr>
        <a:xfrm flipV="1">
          <a:off x="18656300" y="6711035"/>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79697</xdr:rowOff>
    </xdr:from>
    <xdr:ext cx="469744" cy="259045"/>
    <xdr:sp macro="" textlink="">
      <xdr:nvSpPr>
        <xdr:cNvPr id="750" name="テキスト ボックス 749"/>
        <xdr:cNvSpPr txBox="1"/>
      </xdr:nvSpPr>
      <xdr:spPr>
        <a:xfrm>
          <a:off x="19310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163881</xdr:rowOff>
    </xdr:from>
    <xdr:to>
      <xdr:col>98</xdr:col>
      <xdr:colOff>38100</xdr:colOff>
      <xdr:row>39</xdr:row>
      <xdr:rowOff>94031</xdr:rowOff>
    </xdr:to>
    <xdr:sp macro="" textlink="">
      <xdr:nvSpPr>
        <xdr:cNvPr id="751" name="フローチャート: 判断 750"/>
        <xdr:cNvSpPr/>
      </xdr:nvSpPr>
      <xdr:spPr>
        <a:xfrm>
          <a:off x="18605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85158</xdr:rowOff>
    </xdr:from>
    <xdr:ext cx="469744" cy="259045"/>
    <xdr:sp macro="" textlink="">
      <xdr:nvSpPr>
        <xdr:cNvPr id="752" name="テキスト ボックス 751"/>
        <xdr:cNvSpPr txBox="1"/>
      </xdr:nvSpPr>
      <xdr:spPr>
        <a:xfrm>
          <a:off x="18421428" y="677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118259</xdr:rowOff>
    </xdr:from>
    <xdr:to>
      <xdr:col>116</xdr:col>
      <xdr:colOff>114300</xdr:colOff>
      <xdr:row>39</xdr:row>
      <xdr:rowOff>48409</xdr:rowOff>
    </xdr:to>
    <xdr:sp macro="" textlink="">
      <xdr:nvSpPr>
        <xdr:cNvPr id="758" name="楕円 757"/>
        <xdr:cNvSpPr/>
      </xdr:nvSpPr>
      <xdr:spPr>
        <a:xfrm>
          <a:off x="22110700" y="663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55375</xdr:rowOff>
    </xdr:from>
    <xdr:ext cx="469744" cy="259045"/>
    <xdr:sp macro="" textlink="">
      <xdr:nvSpPr>
        <xdr:cNvPr id="759" name="投資及び出資金該当値テキスト"/>
        <xdr:cNvSpPr txBox="1"/>
      </xdr:nvSpPr>
      <xdr:spPr>
        <a:xfrm>
          <a:off x="22212300" y="65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128121</xdr:rowOff>
    </xdr:from>
    <xdr:to>
      <xdr:col>112</xdr:col>
      <xdr:colOff>38100</xdr:colOff>
      <xdr:row>39</xdr:row>
      <xdr:rowOff>58271</xdr:rowOff>
    </xdr:to>
    <xdr:sp macro="" textlink="">
      <xdr:nvSpPr>
        <xdr:cNvPr id="760" name="楕円 759"/>
        <xdr:cNvSpPr/>
      </xdr:nvSpPr>
      <xdr:spPr>
        <a:xfrm>
          <a:off x="21272500" y="664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49398</xdr:rowOff>
    </xdr:from>
    <xdr:ext cx="469744" cy="259045"/>
    <xdr:sp macro="" textlink="">
      <xdr:nvSpPr>
        <xdr:cNvPr id="761" name="テキスト ボックス 760"/>
        <xdr:cNvSpPr txBox="1"/>
      </xdr:nvSpPr>
      <xdr:spPr>
        <a:xfrm>
          <a:off x="21088428" y="673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139257</xdr:rowOff>
    </xdr:from>
    <xdr:to>
      <xdr:col>107</xdr:col>
      <xdr:colOff>101600</xdr:colOff>
      <xdr:row>39</xdr:row>
      <xdr:rowOff>69407</xdr:rowOff>
    </xdr:to>
    <xdr:sp macro="" textlink="">
      <xdr:nvSpPr>
        <xdr:cNvPr id="762" name="楕円 761"/>
        <xdr:cNvSpPr/>
      </xdr:nvSpPr>
      <xdr:spPr>
        <a:xfrm>
          <a:off x="20383500" y="665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85934</xdr:rowOff>
    </xdr:from>
    <xdr:ext cx="469744" cy="259045"/>
    <xdr:sp macro="" textlink="">
      <xdr:nvSpPr>
        <xdr:cNvPr id="763" name="テキスト ボックス 762"/>
        <xdr:cNvSpPr txBox="1"/>
      </xdr:nvSpPr>
      <xdr:spPr>
        <a:xfrm>
          <a:off x="20199428" y="642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145135</xdr:rowOff>
    </xdr:from>
    <xdr:to>
      <xdr:col>102</xdr:col>
      <xdr:colOff>165100</xdr:colOff>
      <xdr:row>39</xdr:row>
      <xdr:rowOff>75285</xdr:rowOff>
    </xdr:to>
    <xdr:sp macro="" textlink="">
      <xdr:nvSpPr>
        <xdr:cNvPr id="764" name="楕円 763"/>
        <xdr:cNvSpPr/>
      </xdr:nvSpPr>
      <xdr:spPr>
        <a:xfrm>
          <a:off x="19494500" y="66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66412</xdr:rowOff>
    </xdr:from>
    <xdr:ext cx="469744" cy="259045"/>
    <xdr:sp macro="" textlink="">
      <xdr:nvSpPr>
        <xdr:cNvPr id="765" name="テキスト ボックス 764"/>
        <xdr:cNvSpPr txBox="1"/>
      </xdr:nvSpPr>
      <xdr:spPr>
        <a:xfrm>
          <a:off x="19310428" y="675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147127</xdr:rowOff>
    </xdr:from>
    <xdr:to>
      <xdr:col>98</xdr:col>
      <xdr:colOff>38100</xdr:colOff>
      <xdr:row>39</xdr:row>
      <xdr:rowOff>77277</xdr:rowOff>
    </xdr:to>
    <xdr:sp macro="" textlink="">
      <xdr:nvSpPr>
        <xdr:cNvPr id="766" name="楕円 765"/>
        <xdr:cNvSpPr/>
      </xdr:nvSpPr>
      <xdr:spPr>
        <a:xfrm>
          <a:off x="18605500" y="666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93805</xdr:rowOff>
    </xdr:from>
    <xdr:ext cx="469744" cy="259045"/>
    <xdr:sp macro="" textlink="">
      <xdr:nvSpPr>
        <xdr:cNvPr id="767" name="テキスト ボックス 766"/>
        <xdr:cNvSpPr txBox="1"/>
      </xdr:nvSpPr>
      <xdr:spPr>
        <a:xfrm>
          <a:off x="18421428" y="6437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162926</xdr:rowOff>
    </xdr:from>
    <xdr:to>
      <xdr:col>116</xdr:col>
      <xdr:colOff>63500</xdr:colOff>
      <xdr:row>57</xdr:row>
      <xdr:rowOff>169327</xdr:rowOff>
    </xdr:to>
    <xdr:cxnSp macro="">
      <xdr:nvCxnSpPr>
        <xdr:cNvPr id="794" name="直線コネクタ 793"/>
        <xdr:cNvCxnSpPr/>
      </xdr:nvCxnSpPr>
      <xdr:spPr>
        <a:xfrm flipV="1">
          <a:off x="21323300" y="9935576"/>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56776</xdr:rowOff>
    </xdr:from>
    <xdr:ext cx="469744" cy="259045"/>
    <xdr:sp macro="" textlink="">
      <xdr:nvSpPr>
        <xdr:cNvPr id="795" name="貸付金平均値テキスト"/>
        <xdr:cNvSpPr txBox="1"/>
      </xdr:nvSpPr>
      <xdr:spPr>
        <a:xfrm>
          <a:off x="22212300" y="9657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169327</xdr:rowOff>
    </xdr:from>
    <xdr:to>
      <xdr:col>111</xdr:col>
      <xdr:colOff>177800</xdr:colOff>
      <xdr:row>58</xdr:row>
      <xdr:rowOff>71</xdr:rowOff>
    </xdr:to>
    <xdr:cxnSp macro="">
      <xdr:nvCxnSpPr>
        <xdr:cNvPr id="797" name="直線コネクタ 796"/>
        <xdr:cNvCxnSpPr/>
      </xdr:nvCxnSpPr>
      <xdr:spPr>
        <a:xfrm flipV="1">
          <a:off x="20434300" y="9941977"/>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150151</xdr:rowOff>
    </xdr:from>
    <xdr:ext cx="469744" cy="259045"/>
    <xdr:sp macro="" textlink="">
      <xdr:nvSpPr>
        <xdr:cNvPr id="799" name="テキスト ボックス 798"/>
        <xdr:cNvSpPr txBox="1"/>
      </xdr:nvSpPr>
      <xdr:spPr>
        <a:xfrm>
          <a:off x="21088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xdr:rowOff>
    </xdr:from>
    <xdr:to>
      <xdr:col>107</xdr:col>
      <xdr:colOff>50800</xdr:colOff>
      <xdr:row>58</xdr:row>
      <xdr:rowOff>2037</xdr:rowOff>
    </xdr:to>
    <xdr:cxnSp macro="">
      <xdr:nvCxnSpPr>
        <xdr:cNvPr id="800" name="直線コネクタ 799"/>
        <xdr:cNvCxnSpPr/>
      </xdr:nvCxnSpPr>
      <xdr:spPr>
        <a:xfrm flipV="1">
          <a:off x="19545300" y="9944171"/>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126514</xdr:rowOff>
    </xdr:from>
    <xdr:ext cx="469744" cy="259045"/>
    <xdr:sp macro="" textlink="">
      <xdr:nvSpPr>
        <xdr:cNvPr id="802" name="テキスト ボックス 801"/>
        <xdr:cNvSpPr txBox="1"/>
      </xdr:nvSpPr>
      <xdr:spPr>
        <a:xfrm>
          <a:off x="20199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2037</xdr:rowOff>
    </xdr:from>
    <xdr:to>
      <xdr:col>102</xdr:col>
      <xdr:colOff>114300</xdr:colOff>
      <xdr:row>58</xdr:row>
      <xdr:rowOff>3820</xdr:rowOff>
    </xdr:to>
    <xdr:cxnSp macro="">
      <xdr:nvCxnSpPr>
        <xdr:cNvPr id="803" name="直線コネクタ 802"/>
        <xdr:cNvCxnSpPr/>
      </xdr:nvCxnSpPr>
      <xdr:spPr>
        <a:xfrm flipV="1">
          <a:off x="18656300" y="9946137"/>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70416</xdr:rowOff>
    </xdr:from>
    <xdr:ext cx="469744" cy="259045"/>
    <xdr:sp macro="" textlink="">
      <xdr:nvSpPr>
        <xdr:cNvPr id="805" name="テキスト ボックス 804"/>
        <xdr:cNvSpPr txBox="1"/>
      </xdr:nvSpPr>
      <xdr:spPr>
        <a:xfrm>
          <a:off x="19310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130277</xdr:rowOff>
    </xdr:from>
    <xdr:to>
      <xdr:col>98</xdr:col>
      <xdr:colOff>38100</xdr:colOff>
      <xdr:row>57</xdr:row>
      <xdr:rowOff>60427</xdr:rowOff>
    </xdr:to>
    <xdr:sp macro="" textlink="">
      <xdr:nvSpPr>
        <xdr:cNvPr id="806" name="フローチャート: 判断 805"/>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76954</xdr:rowOff>
    </xdr:from>
    <xdr:ext cx="469744" cy="259045"/>
    <xdr:sp macro="" textlink="">
      <xdr:nvSpPr>
        <xdr:cNvPr id="807" name="テキスト ボックス 806"/>
        <xdr:cNvSpPr txBox="1"/>
      </xdr:nvSpPr>
      <xdr:spPr>
        <a:xfrm>
          <a:off x="18421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813" name="楕円 812"/>
        <xdr:cNvSpPr/>
      </xdr:nvSpPr>
      <xdr:spPr>
        <a:xfrm>
          <a:off x="22110700" y="988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90553</xdr:rowOff>
    </xdr:from>
    <xdr:ext cx="469744" cy="259045"/>
    <xdr:sp macro="" textlink="">
      <xdr:nvSpPr>
        <xdr:cNvPr id="814" name="貸付金該当値テキスト"/>
        <xdr:cNvSpPr txBox="1"/>
      </xdr:nvSpPr>
      <xdr:spPr>
        <a:xfrm>
          <a:off x="22212300" y="98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118527</xdr:rowOff>
    </xdr:from>
    <xdr:to>
      <xdr:col>112</xdr:col>
      <xdr:colOff>38100</xdr:colOff>
      <xdr:row>58</xdr:row>
      <xdr:rowOff>48677</xdr:rowOff>
    </xdr:to>
    <xdr:sp macro="" textlink="">
      <xdr:nvSpPr>
        <xdr:cNvPr id="815" name="楕円 814"/>
        <xdr:cNvSpPr/>
      </xdr:nvSpPr>
      <xdr:spPr>
        <a:xfrm>
          <a:off x="21272500" y="989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39804</xdr:rowOff>
    </xdr:from>
    <xdr:ext cx="469744" cy="259045"/>
    <xdr:sp macro="" textlink="">
      <xdr:nvSpPr>
        <xdr:cNvPr id="816" name="テキスト ボックス 815"/>
        <xdr:cNvSpPr txBox="1"/>
      </xdr:nvSpPr>
      <xdr:spPr>
        <a:xfrm>
          <a:off x="21088428" y="998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120721</xdr:rowOff>
    </xdr:from>
    <xdr:to>
      <xdr:col>107</xdr:col>
      <xdr:colOff>101600</xdr:colOff>
      <xdr:row>58</xdr:row>
      <xdr:rowOff>50871</xdr:rowOff>
    </xdr:to>
    <xdr:sp macro="" textlink="">
      <xdr:nvSpPr>
        <xdr:cNvPr id="817" name="楕円 816"/>
        <xdr:cNvSpPr/>
      </xdr:nvSpPr>
      <xdr:spPr>
        <a:xfrm>
          <a:off x="20383500" y="989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41998</xdr:rowOff>
    </xdr:from>
    <xdr:ext cx="469744" cy="259045"/>
    <xdr:sp macro="" textlink="">
      <xdr:nvSpPr>
        <xdr:cNvPr id="818" name="テキスト ボックス 817"/>
        <xdr:cNvSpPr txBox="1"/>
      </xdr:nvSpPr>
      <xdr:spPr>
        <a:xfrm>
          <a:off x="20199428" y="998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122687</xdr:rowOff>
    </xdr:from>
    <xdr:to>
      <xdr:col>102</xdr:col>
      <xdr:colOff>165100</xdr:colOff>
      <xdr:row>58</xdr:row>
      <xdr:rowOff>52837</xdr:rowOff>
    </xdr:to>
    <xdr:sp macro="" textlink="">
      <xdr:nvSpPr>
        <xdr:cNvPr id="819" name="楕円 818"/>
        <xdr:cNvSpPr/>
      </xdr:nvSpPr>
      <xdr:spPr>
        <a:xfrm>
          <a:off x="19494500" y="989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43964</xdr:rowOff>
    </xdr:from>
    <xdr:ext cx="469744" cy="259045"/>
    <xdr:sp macro="" textlink="">
      <xdr:nvSpPr>
        <xdr:cNvPr id="820" name="テキスト ボックス 819"/>
        <xdr:cNvSpPr txBox="1"/>
      </xdr:nvSpPr>
      <xdr:spPr>
        <a:xfrm>
          <a:off x="19310428" y="99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124470</xdr:rowOff>
    </xdr:from>
    <xdr:to>
      <xdr:col>98</xdr:col>
      <xdr:colOff>38100</xdr:colOff>
      <xdr:row>58</xdr:row>
      <xdr:rowOff>54620</xdr:rowOff>
    </xdr:to>
    <xdr:sp macro="" textlink="">
      <xdr:nvSpPr>
        <xdr:cNvPr id="821" name="楕円 820"/>
        <xdr:cNvSpPr/>
      </xdr:nvSpPr>
      <xdr:spPr>
        <a:xfrm>
          <a:off x="18605500" y="98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45747</xdr:rowOff>
    </xdr:from>
    <xdr:ext cx="469744" cy="259045"/>
    <xdr:sp macro="" textlink="">
      <xdr:nvSpPr>
        <xdr:cNvPr id="822" name="テキスト ボックス 821"/>
        <xdr:cNvSpPr txBox="1"/>
      </xdr:nvSpPr>
      <xdr:spPr>
        <a:xfrm>
          <a:off x="18421428" y="9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40374</xdr:rowOff>
    </xdr:from>
    <xdr:to>
      <xdr:col>116</xdr:col>
      <xdr:colOff>63500</xdr:colOff>
      <xdr:row>74</xdr:row>
      <xdr:rowOff>46965</xdr:rowOff>
    </xdr:to>
    <xdr:cxnSp macro="">
      <xdr:nvCxnSpPr>
        <xdr:cNvPr id="852" name="直線コネクタ 851"/>
        <xdr:cNvCxnSpPr/>
      </xdr:nvCxnSpPr>
      <xdr:spPr>
        <a:xfrm flipV="1">
          <a:off x="21323300" y="12727674"/>
          <a:ext cx="8382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46965</xdr:rowOff>
    </xdr:from>
    <xdr:to>
      <xdr:col>111</xdr:col>
      <xdr:colOff>177800</xdr:colOff>
      <xdr:row>74</xdr:row>
      <xdr:rowOff>53994</xdr:rowOff>
    </xdr:to>
    <xdr:cxnSp macro="">
      <xdr:nvCxnSpPr>
        <xdr:cNvPr id="855" name="直線コネクタ 854"/>
        <xdr:cNvCxnSpPr/>
      </xdr:nvCxnSpPr>
      <xdr:spPr>
        <a:xfrm flipV="1">
          <a:off x="20434300" y="12734265"/>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53994</xdr:rowOff>
    </xdr:from>
    <xdr:to>
      <xdr:col>107</xdr:col>
      <xdr:colOff>50800</xdr:colOff>
      <xdr:row>74</xdr:row>
      <xdr:rowOff>75311</xdr:rowOff>
    </xdr:to>
    <xdr:cxnSp macro="">
      <xdr:nvCxnSpPr>
        <xdr:cNvPr id="858" name="直線コネクタ 857"/>
        <xdr:cNvCxnSpPr/>
      </xdr:nvCxnSpPr>
      <xdr:spPr>
        <a:xfrm flipV="1">
          <a:off x="19545300" y="12741294"/>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75311</xdr:rowOff>
    </xdr:from>
    <xdr:to>
      <xdr:col>102</xdr:col>
      <xdr:colOff>114300</xdr:colOff>
      <xdr:row>74</xdr:row>
      <xdr:rowOff>114306</xdr:rowOff>
    </xdr:to>
    <xdr:cxnSp macro="">
      <xdr:nvCxnSpPr>
        <xdr:cNvPr id="861" name="直線コネクタ 860"/>
        <xdr:cNvCxnSpPr/>
      </xdr:nvCxnSpPr>
      <xdr:spPr>
        <a:xfrm flipV="1">
          <a:off x="18656300" y="12762611"/>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36265</xdr:rowOff>
    </xdr:from>
    <xdr:to>
      <xdr:col>98</xdr:col>
      <xdr:colOff>38100</xdr:colOff>
      <xdr:row>74</xdr:row>
      <xdr:rowOff>137865</xdr:rowOff>
    </xdr:to>
    <xdr:sp macro="" textlink="">
      <xdr:nvSpPr>
        <xdr:cNvPr id="864" name="フローチャート: 判断 863"/>
        <xdr:cNvSpPr/>
      </xdr:nvSpPr>
      <xdr:spPr>
        <a:xfrm>
          <a:off x="18605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154392</xdr:rowOff>
    </xdr:from>
    <xdr:ext cx="534377" cy="259045"/>
    <xdr:sp macro="" textlink="">
      <xdr:nvSpPr>
        <xdr:cNvPr id="865" name="テキスト ボックス 864"/>
        <xdr:cNvSpPr txBox="1"/>
      </xdr:nvSpPr>
      <xdr:spPr>
        <a:xfrm>
          <a:off x="18389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161024</xdr:rowOff>
    </xdr:from>
    <xdr:to>
      <xdr:col>116</xdr:col>
      <xdr:colOff>114300</xdr:colOff>
      <xdr:row>74</xdr:row>
      <xdr:rowOff>91174</xdr:rowOff>
    </xdr:to>
    <xdr:sp macro="" textlink="">
      <xdr:nvSpPr>
        <xdr:cNvPr id="871" name="楕円 870"/>
        <xdr:cNvSpPr/>
      </xdr:nvSpPr>
      <xdr:spPr>
        <a:xfrm>
          <a:off x="22110700" y="126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12451</xdr:rowOff>
    </xdr:from>
    <xdr:ext cx="534377" cy="259045"/>
    <xdr:sp macro="" textlink="">
      <xdr:nvSpPr>
        <xdr:cNvPr id="872" name="繰出金該当値テキスト"/>
        <xdr:cNvSpPr txBox="1"/>
      </xdr:nvSpPr>
      <xdr:spPr>
        <a:xfrm>
          <a:off x="22212300" y="125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167615</xdr:rowOff>
    </xdr:from>
    <xdr:to>
      <xdr:col>112</xdr:col>
      <xdr:colOff>38100</xdr:colOff>
      <xdr:row>74</xdr:row>
      <xdr:rowOff>97765</xdr:rowOff>
    </xdr:to>
    <xdr:sp macro="" textlink="">
      <xdr:nvSpPr>
        <xdr:cNvPr id="873" name="楕円 872"/>
        <xdr:cNvSpPr/>
      </xdr:nvSpPr>
      <xdr:spPr>
        <a:xfrm>
          <a:off x="21272500" y="126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114292</xdr:rowOff>
    </xdr:from>
    <xdr:ext cx="534377" cy="259045"/>
    <xdr:sp macro="" textlink="">
      <xdr:nvSpPr>
        <xdr:cNvPr id="874" name="テキスト ボックス 873"/>
        <xdr:cNvSpPr txBox="1"/>
      </xdr:nvSpPr>
      <xdr:spPr>
        <a:xfrm>
          <a:off x="21056111" y="1245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3194</xdr:rowOff>
    </xdr:from>
    <xdr:to>
      <xdr:col>107</xdr:col>
      <xdr:colOff>101600</xdr:colOff>
      <xdr:row>74</xdr:row>
      <xdr:rowOff>104794</xdr:rowOff>
    </xdr:to>
    <xdr:sp macro="" textlink="">
      <xdr:nvSpPr>
        <xdr:cNvPr id="875" name="楕円 874"/>
        <xdr:cNvSpPr/>
      </xdr:nvSpPr>
      <xdr:spPr>
        <a:xfrm>
          <a:off x="203835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121321</xdr:rowOff>
    </xdr:from>
    <xdr:ext cx="534377" cy="259045"/>
    <xdr:sp macro="" textlink="">
      <xdr:nvSpPr>
        <xdr:cNvPr id="876" name="テキスト ボックス 875"/>
        <xdr:cNvSpPr txBox="1"/>
      </xdr:nvSpPr>
      <xdr:spPr>
        <a:xfrm>
          <a:off x="20167111" y="12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24511</xdr:rowOff>
    </xdr:from>
    <xdr:to>
      <xdr:col>102</xdr:col>
      <xdr:colOff>165100</xdr:colOff>
      <xdr:row>74</xdr:row>
      <xdr:rowOff>126111</xdr:rowOff>
    </xdr:to>
    <xdr:sp macro="" textlink="">
      <xdr:nvSpPr>
        <xdr:cNvPr id="877" name="楕円 876"/>
        <xdr:cNvSpPr/>
      </xdr:nvSpPr>
      <xdr:spPr>
        <a:xfrm>
          <a:off x="19494500" y="127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142638</xdr:rowOff>
    </xdr:from>
    <xdr:ext cx="534377" cy="259045"/>
    <xdr:sp macro="" textlink="">
      <xdr:nvSpPr>
        <xdr:cNvPr id="878" name="テキスト ボックス 877"/>
        <xdr:cNvSpPr txBox="1"/>
      </xdr:nvSpPr>
      <xdr:spPr>
        <a:xfrm>
          <a:off x="19278111" y="124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63506</xdr:rowOff>
    </xdr:from>
    <xdr:to>
      <xdr:col>98</xdr:col>
      <xdr:colOff>38100</xdr:colOff>
      <xdr:row>74</xdr:row>
      <xdr:rowOff>165106</xdr:rowOff>
    </xdr:to>
    <xdr:sp macro="" textlink="">
      <xdr:nvSpPr>
        <xdr:cNvPr id="879" name="楕円 878"/>
        <xdr:cNvSpPr/>
      </xdr:nvSpPr>
      <xdr:spPr>
        <a:xfrm>
          <a:off x="18605500" y="12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156233</xdr:rowOff>
    </xdr:from>
    <xdr:ext cx="534377" cy="259045"/>
    <xdr:sp macro="" textlink="">
      <xdr:nvSpPr>
        <xdr:cNvPr id="880" name="テキスト ボックス 879"/>
        <xdr:cNvSpPr txBox="1"/>
      </xdr:nvSpPr>
      <xdr:spPr>
        <a:xfrm>
          <a:off x="18389111" y="128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43180</xdr:rowOff>
    </xdr:from>
    <xdr:to>
      <xdr:col>107</xdr:col>
      <xdr:colOff>101600</xdr:colOff>
      <xdr:row>98</xdr:row>
      <xdr:rowOff>144780</xdr:rowOff>
    </xdr:to>
    <xdr:sp macro="" textlink="">
      <xdr:nvSpPr>
        <xdr:cNvPr id="914" name="フローチャート: 判断 913"/>
        <xdr:cNvSpPr/>
      </xdr:nvSpPr>
      <xdr:spPr>
        <a:xfrm>
          <a:off x="20383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161307</xdr:rowOff>
    </xdr:from>
    <xdr:ext cx="249299" cy="259045"/>
    <xdr:sp macro="" textlink="">
      <xdr:nvSpPr>
        <xdr:cNvPr id="915" name="テキスト ボックス 914"/>
        <xdr:cNvSpPr txBox="1"/>
      </xdr:nvSpPr>
      <xdr:spPr>
        <a:xfrm>
          <a:off x="20309650" y="1662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100330</xdr:rowOff>
    </xdr:from>
    <xdr:to>
      <xdr:col>102</xdr:col>
      <xdr:colOff>165100</xdr:colOff>
      <xdr:row>98</xdr:row>
      <xdr:rowOff>30480</xdr:rowOff>
    </xdr:to>
    <xdr:sp macro="" textlink="">
      <xdr:nvSpPr>
        <xdr:cNvPr id="917" name="フローチャート: 判断 916"/>
        <xdr:cNvSpPr/>
      </xdr:nvSpPr>
      <xdr:spPr>
        <a:xfrm>
          <a:off x="19494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47007</xdr:rowOff>
    </xdr:from>
    <xdr:ext cx="249299" cy="259045"/>
    <xdr:sp macro="" textlink="">
      <xdr:nvSpPr>
        <xdr:cNvPr id="918" name="テキスト ボックス 917"/>
        <xdr:cNvSpPr txBox="1"/>
      </xdr:nvSpPr>
      <xdr:spPr>
        <a:xfrm>
          <a:off x="19420650" y="16506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19" name="フローチャート: 判断 918"/>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0" name="テキスト ボックス 919"/>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3" name="テキスト ボックス 93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5" name="テキスト ボックス 934"/>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739,635</a:t>
          </a:r>
          <a:r>
            <a:rPr kumimoji="1" lang="ja-JP" altLang="en-US" sz="1300">
              <a:latin typeface="ＭＳ Ｐゴシック" panose="020B0600070205080204" pitchFamily="50" charset="-128"/>
              <a:ea typeface="ＭＳ Ｐゴシック" panose="020B0600070205080204" pitchFamily="50" charset="-128"/>
            </a:rPr>
            <a:t>円となっており昨年度の</a:t>
          </a:r>
          <a:r>
            <a:rPr kumimoji="1" lang="en-US" altLang="ja-JP" sz="1300">
              <a:latin typeface="ＭＳ Ｐゴシック" panose="020B0600070205080204" pitchFamily="50" charset="-128"/>
              <a:ea typeface="ＭＳ Ｐゴシック" panose="020B0600070205080204" pitchFamily="50" charset="-128"/>
            </a:rPr>
            <a:t>611,130</a:t>
          </a:r>
          <a:r>
            <a:rPr kumimoji="1" lang="ja-JP" altLang="en-US" sz="1300">
              <a:latin typeface="ＭＳ Ｐゴシック" panose="020B0600070205080204" pitchFamily="50" charset="-128"/>
              <a:ea typeface="ＭＳ Ｐゴシック" panose="020B0600070205080204" pitchFamily="50" charset="-128"/>
            </a:rPr>
            <a:t>円と比べて</a:t>
          </a:r>
          <a:r>
            <a:rPr kumimoji="1" lang="en-US" altLang="ja-JP" sz="1300">
              <a:latin typeface="ＭＳ Ｐゴシック" panose="020B0600070205080204" pitchFamily="50" charset="-128"/>
              <a:ea typeface="ＭＳ Ｐゴシック" panose="020B0600070205080204" pitchFamily="50" charset="-128"/>
            </a:rPr>
            <a:t>128,505</a:t>
          </a:r>
          <a:r>
            <a:rPr kumimoji="1" lang="ja-JP" altLang="en-US" sz="1300">
              <a:latin typeface="ＭＳ Ｐゴシック" panose="020B0600070205080204" pitchFamily="50" charset="-128"/>
              <a:ea typeface="ＭＳ Ｐゴシック" panose="020B0600070205080204" pitchFamily="50" charset="-128"/>
            </a:rPr>
            <a:t>円増加している。主な増加要因である積立金は住民一人当たり</a:t>
          </a:r>
          <a:r>
            <a:rPr kumimoji="1" lang="en-US" altLang="ja-JP" sz="1300">
              <a:latin typeface="ＭＳ Ｐゴシック" panose="020B0600070205080204" pitchFamily="50" charset="-128"/>
              <a:ea typeface="ＭＳ Ｐゴシック" panose="020B0600070205080204" pitchFamily="50" charset="-128"/>
            </a:rPr>
            <a:t>50,774</a:t>
          </a:r>
          <a:r>
            <a:rPr kumimoji="1" lang="ja-JP" altLang="en-US" sz="1300">
              <a:latin typeface="ＭＳ Ｐゴシック" panose="020B0600070205080204" pitchFamily="50" charset="-128"/>
              <a:ea typeface="ＭＳ Ｐゴシック" panose="020B0600070205080204" pitchFamily="50" charset="-128"/>
            </a:rPr>
            <a:t>円で、当市の昨年度と比べて</a:t>
          </a:r>
          <a:r>
            <a:rPr kumimoji="1" lang="en-US" altLang="ja-JP" sz="1300">
              <a:latin typeface="ＭＳ Ｐゴシック" panose="020B0600070205080204" pitchFamily="50" charset="-128"/>
              <a:ea typeface="ＭＳ Ｐゴシック" panose="020B0600070205080204" pitchFamily="50" charset="-128"/>
            </a:rPr>
            <a:t>40,716</a:t>
          </a:r>
          <a:r>
            <a:rPr kumimoji="1" lang="ja-JP" altLang="en-US" sz="1300">
              <a:latin typeface="ＭＳ Ｐゴシック" panose="020B0600070205080204" pitchFamily="50" charset="-128"/>
              <a:ea typeface="ＭＳ Ｐゴシック" panose="020B0600070205080204" pitchFamily="50" charset="-128"/>
            </a:rPr>
            <a:t>円増加しており、類似団体の平均と比較しても</a:t>
          </a:r>
          <a:r>
            <a:rPr kumimoji="1" lang="en-US" altLang="ja-JP" sz="1300">
              <a:latin typeface="ＭＳ Ｐゴシック" panose="020B0600070205080204" pitchFamily="50" charset="-128"/>
              <a:ea typeface="ＭＳ Ｐゴシック" panose="020B0600070205080204" pitchFamily="50" charset="-128"/>
            </a:rPr>
            <a:t>35,422</a:t>
          </a:r>
          <a:r>
            <a:rPr kumimoji="1" lang="ja-JP" altLang="en-US" sz="1300">
              <a:latin typeface="ＭＳ Ｐゴシック" panose="020B0600070205080204" pitchFamily="50" charset="-128"/>
              <a:ea typeface="ＭＳ Ｐゴシック" panose="020B0600070205080204" pitchFamily="50" charset="-128"/>
            </a:rPr>
            <a:t>円多い状態である。この主な要因はふるさと応援寄附が大幅に増加したことによる積立金の増である。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また、それ以外にも類似団体平均よりも高い数値となっている経費が多い状況である。人件費は、昨年度より</a:t>
          </a:r>
          <a:r>
            <a:rPr kumimoji="1" lang="en-US" altLang="ja-JP" sz="1300">
              <a:latin typeface="ＭＳ Ｐゴシック" panose="020B0600070205080204" pitchFamily="50" charset="-128"/>
              <a:ea typeface="ＭＳ Ｐゴシック" panose="020B0600070205080204" pitchFamily="50" charset="-128"/>
            </a:rPr>
            <a:t>3,972</a:t>
          </a:r>
          <a:r>
            <a:rPr kumimoji="1" lang="ja-JP" altLang="en-US" sz="1300">
              <a:latin typeface="ＭＳ Ｐゴシック" panose="020B0600070205080204" pitchFamily="50" charset="-128"/>
              <a:ea typeface="ＭＳ Ｐゴシック" panose="020B0600070205080204" pitchFamily="50" charset="-128"/>
            </a:rPr>
            <a:t>円増加しているが、退職者の増加による退職金の増が要因である。物件費は、昨年度より</a:t>
          </a:r>
          <a:r>
            <a:rPr kumimoji="1" lang="en-US" altLang="ja-JP" sz="1300">
              <a:latin typeface="ＭＳ Ｐゴシック" panose="020B0600070205080204" pitchFamily="50" charset="-128"/>
              <a:ea typeface="ＭＳ Ｐゴシック" panose="020B0600070205080204" pitchFamily="50" charset="-128"/>
            </a:rPr>
            <a:t>25,711</a:t>
          </a:r>
          <a:r>
            <a:rPr kumimoji="1" lang="ja-JP" altLang="en-US" sz="1300">
              <a:latin typeface="ＭＳ Ｐゴシック" panose="020B0600070205080204" pitchFamily="50" charset="-128"/>
              <a:ea typeface="ＭＳ Ｐゴシック" panose="020B0600070205080204" pitchFamily="50" charset="-128"/>
            </a:rPr>
            <a:t>円増加しているが、ごみ処理施設の新旧移行期間による委託料等の増やふるさと応援寄附関連経費の増が要因としてあげられる。扶助費は昨年度より</a:t>
          </a:r>
          <a:r>
            <a:rPr kumimoji="1" lang="en-US" altLang="ja-JP" sz="1300">
              <a:latin typeface="ＭＳ Ｐゴシック" panose="020B0600070205080204" pitchFamily="50" charset="-128"/>
              <a:ea typeface="ＭＳ Ｐゴシック" panose="020B0600070205080204" pitchFamily="50" charset="-128"/>
            </a:rPr>
            <a:t>3,693</a:t>
          </a:r>
          <a:r>
            <a:rPr kumimoji="1" lang="ja-JP" altLang="en-US" sz="1300">
              <a:latin typeface="ＭＳ Ｐゴシック" panose="020B0600070205080204" pitchFamily="50" charset="-128"/>
              <a:ea typeface="ＭＳ Ｐゴシック" panose="020B0600070205080204" pitchFamily="50" charset="-128"/>
            </a:rPr>
            <a:t>円増加し類似団体で最も高い数値となった。例年高い数値が続いているが、高齢化率が高いことや障害者支援費の増が要因である。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さらに、令和元年度は激甚災害に見舞われたこともあり災害復旧費が大きく増加した。昨年度と比較すると</a:t>
          </a:r>
          <a:r>
            <a:rPr kumimoji="1" lang="en-US" altLang="ja-JP" sz="1300">
              <a:latin typeface="ＭＳ Ｐゴシック" panose="020B0600070205080204" pitchFamily="50" charset="-128"/>
              <a:ea typeface="ＭＳ Ｐゴシック" panose="020B0600070205080204" pitchFamily="50" charset="-128"/>
            </a:rPr>
            <a:t>31,080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55347</xdr:rowOff>
    </xdr:from>
    <xdr:to>
      <xdr:col>24</xdr:col>
      <xdr:colOff>62865</xdr:colOff>
      <xdr:row>37</xdr:row>
      <xdr:rowOff>19228</xdr:rowOff>
    </xdr:to>
    <xdr:cxnSp macro="">
      <xdr:nvCxnSpPr>
        <xdr:cNvPr id="54" name="直線コネクタ 53"/>
        <xdr:cNvCxnSpPr/>
      </xdr:nvCxnSpPr>
      <xdr:spPr>
        <a:xfrm flipV="1">
          <a:off x="4633595" y="5370297"/>
          <a:ext cx="1270" cy="99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23055</xdr:rowOff>
    </xdr:from>
    <xdr:ext cx="469744" cy="259045"/>
    <xdr:sp macro="" textlink="">
      <xdr:nvSpPr>
        <xdr:cNvPr id="55" name="議会費最小値テキスト"/>
        <xdr:cNvSpPr txBox="1"/>
      </xdr:nvSpPr>
      <xdr:spPr>
        <a:xfrm>
          <a:off x="4686300" y="63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19228</xdr:rowOff>
    </xdr:from>
    <xdr:to>
      <xdr:col>24</xdr:col>
      <xdr:colOff>152400</xdr:colOff>
      <xdr:row>37</xdr:row>
      <xdr:rowOff>19228</xdr:rowOff>
    </xdr:to>
    <xdr:cxnSp macro="">
      <xdr:nvCxnSpPr>
        <xdr:cNvPr id="56" name="直線コネクタ 55"/>
        <xdr:cNvCxnSpPr/>
      </xdr:nvCxnSpPr>
      <xdr:spPr>
        <a:xfrm>
          <a:off x="4546600" y="636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2024</xdr:rowOff>
    </xdr:from>
    <xdr:ext cx="469744" cy="259045"/>
    <xdr:sp macro="" textlink="">
      <xdr:nvSpPr>
        <xdr:cNvPr id="57" name="議会費最大値テキスト"/>
        <xdr:cNvSpPr txBox="1"/>
      </xdr:nvSpPr>
      <xdr:spPr>
        <a:xfrm>
          <a:off x="4686300" y="514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55347</xdr:rowOff>
    </xdr:from>
    <xdr:to>
      <xdr:col>24</xdr:col>
      <xdr:colOff>152400</xdr:colOff>
      <xdr:row>31</xdr:row>
      <xdr:rowOff>55347</xdr:rowOff>
    </xdr:to>
    <xdr:cxnSp macro="">
      <xdr:nvCxnSpPr>
        <xdr:cNvPr id="58" name="直線コネクタ 57"/>
        <xdr:cNvCxnSpPr/>
      </xdr:nvCxnSpPr>
      <xdr:spPr>
        <a:xfrm>
          <a:off x="4546600" y="537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17856</xdr:rowOff>
    </xdr:from>
    <xdr:to>
      <xdr:col>24</xdr:col>
      <xdr:colOff>63500</xdr:colOff>
      <xdr:row>31</xdr:row>
      <xdr:rowOff>55347</xdr:rowOff>
    </xdr:to>
    <xdr:cxnSp macro="">
      <xdr:nvCxnSpPr>
        <xdr:cNvPr id="59" name="直線コネクタ 58"/>
        <xdr:cNvCxnSpPr/>
      </xdr:nvCxnSpPr>
      <xdr:spPr>
        <a:xfrm>
          <a:off x="3797300" y="5332806"/>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139108</xdr:rowOff>
    </xdr:from>
    <xdr:ext cx="469744" cy="259045"/>
    <xdr:sp macro="" textlink="">
      <xdr:nvSpPr>
        <xdr:cNvPr id="60" name="議会費平均値テキスト"/>
        <xdr:cNvSpPr txBox="1"/>
      </xdr:nvSpPr>
      <xdr:spPr>
        <a:xfrm>
          <a:off x="4686300" y="59684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160681</xdr:rowOff>
    </xdr:from>
    <xdr:to>
      <xdr:col>24</xdr:col>
      <xdr:colOff>114300</xdr:colOff>
      <xdr:row>35</xdr:row>
      <xdr:rowOff>90831</xdr:rowOff>
    </xdr:to>
    <xdr:sp macro="" textlink="">
      <xdr:nvSpPr>
        <xdr:cNvPr id="61" name="フローチャート: 判断 60"/>
        <xdr:cNvSpPr/>
      </xdr:nvSpPr>
      <xdr:spPr>
        <a:xfrm>
          <a:off x="4584700" y="598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148844</xdr:rowOff>
    </xdr:from>
    <xdr:to>
      <xdr:col>19</xdr:col>
      <xdr:colOff>177800</xdr:colOff>
      <xdr:row>31</xdr:row>
      <xdr:rowOff>17856</xdr:rowOff>
    </xdr:to>
    <xdr:cxnSp macro="">
      <xdr:nvCxnSpPr>
        <xdr:cNvPr id="62" name="直線コネクタ 61"/>
        <xdr:cNvCxnSpPr/>
      </xdr:nvCxnSpPr>
      <xdr:spPr>
        <a:xfrm>
          <a:off x="2908300" y="5292344"/>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166395</xdr:rowOff>
    </xdr:from>
    <xdr:to>
      <xdr:col>20</xdr:col>
      <xdr:colOff>38100</xdr:colOff>
      <xdr:row>35</xdr:row>
      <xdr:rowOff>96545</xdr:rowOff>
    </xdr:to>
    <xdr:sp macro="" textlink="">
      <xdr:nvSpPr>
        <xdr:cNvPr id="63" name="フローチャート: 判断 62"/>
        <xdr:cNvSpPr/>
      </xdr:nvSpPr>
      <xdr:spPr>
        <a:xfrm>
          <a:off x="3746500" y="59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87672</xdr:rowOff>
    </xdr:from>
    <xdr:ext cx="469744" cy="259045"/>
    <xdr:sp macro="" textlink="">
      <xdr:nvSpPr>
        <xdr:cNvPr id="64" name="テキスト ボックス 63"/>
        <xdr:cNvSpPr txBox="1"/>
      </xdr:nvSpPr>
      <xdr:spPr>
        <a:xfrm>
          <a:off x="3562428" y="60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148844</xdr:rowOff>
    </xdr:from>
    <xdr:to>
      <xdr:col>15</xdr:col>
      <xdr:colOff>50800</xdr:colOff>
      <xdr:row>31</xdr:row>
      <xdr:rowOff>15570</xdr:rowOff>
    </xdr:to>
    <xdr:cxnSp macro="">
      <xdr:nvCxnSpPr>
        <xdr:cNvPr id="65" name="直線コネクタ 64"/>
        <xdr:cNvCxnSpPr/>
      </xdr:nvCxnSpPr>
      <xdr:spPr>
        <a:xfrm flipV="1">
          <a:off x="2019300" y="529234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157937</xdr:rowOff>
    </xdr:from>
    <xdr:to>
      <xdr:col>15</xdr:col>
      <xdr:colOff>101600</xdr:colOff>
      <xdr:row>35</xdr:row>
      <xdr:rowOff>88087</xdr:rowOff>
    </xdr:to>
    <xdr:sp macro="" textlink="">
      <xdr:nvSpPr>
        <xdr:cNvPr id="66" name="フローチャート: 判断 65"/>
        <xdr:cNvSpPr/>
      </xdr:nvSpPr>
      <xdr:spPr>
        <a:xfrm>
          <a:off x="2857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79214</xdr:rowOff>
    </xdr:from>
    <xdr:ext cx="469744" cy="259045"/>
    <xdr:sp macro="" textlink="">
      <xdr:nvSpPr>
        <xdr:cNvPr id="67" name="テキスト ボックス 66"/>
        <xdr:cNvSpPr txBox="1"/>
      </xdr:nvSpPr>
      <xdr:spPr>
        <a:xfrm>
          <a:off x="2673428" y="607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62890</xdr:rowOff>
    </xdr:from>
    <xdr:to>
      <xdr:col>10</xdr:col>
      <xdr:colOff>114300</xdr:colOff>
      <xdr:row>31</xdr:row>
      <xdr:rowOff>15570</xdr:rowOff>
    </xdr:to>
    <xdr:cxnSp macro="">
      <xdr:nvCxnSpPr>
        <xdr:cNvPr id="68" name="直線コネクタ 67"/>
        <xdr:cNvCxnSpPr/>
      </xdr:nvCxnSpPr>
      <xdr:spPr>
        <a:xfrm>
          <a:off x="1130300" y="5206390"/>
          <a:ext cx="889000" cy="1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149251</xdr:rowOff>
    </xdr:from>
    <xdr:to>
      <xdr:col>10</xdr:col>
      <xdr:colOff>165100</xdr:colOff>
      <xdr:row>35</xdr:row>
      <xdr:rowOff>79401</xdr:rowOff>
    </xdr:to>
    <xdr:sp macro="" textlink="">
      <xdr:nvSpPr>
        <xdr:cNvPr id="69" name="フローチャート: 判断 68"/>
        <xdr:cNvSpPr/>
      </xdr:nvSpPr>
      <xdr:spPr>
        <a:xfrm>
          <a:off x="1968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70528</xdr:rowOff>
    </xdr:from>
    <xdr:ext cx="469744" cy="259045"/>
    <xdr:sp macro="" textlink="">
      <xdr:nvSpPr>
        <xdr:cNvPr id="70" name="テキスト ボックス 69"/>
        <xdr:cNvSpPr txBox="1"/>
      </xdr:nvSpPr>
      <xdr:spPr>
        <a:xfrm>
          <a:off x="1784428" y="6071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71" name="フローチャート: 判断 70"/>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60469</xdr:rowOff>
    </xdr:from>
    <xdr:ext cx="469744" cy="259045"/>
    <xdr:sp macro="" textlink="">
      <xdr:nvSpPr>
        <xdr:cNvPr id="72" name="テキスト ボックス 71"/>
        <xdr:cNvSpPr txBox="1"/>
      </xdr:nvSpPr>
      <xdr:spPr>
        <a:xfrm>
          <a:off x="895428" y="58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4547</xdr:rowOff>
    </xdr:from>
    <xdr:to>
      <xdr:col>24</xdr:col>
      <xdr:colOff>114300</xdr:colOff>
      <xdr:row>31</xdr:row>
      <xdr:rowOff>106147</xdr:rowOff>
    </xdr:to>
    <xdr:sp macro="" textlink="">
      <xdr:nvSpPr>
        <xdr:cNvPr id="78" name="楕円 77"/>
        <xdr:cNvSpPr/>
      </xdr:nvSpPr>
      <xdr:spPr>
        <a:xfrm>
          <a:off x="4584700" y="53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129024</xdr:rowOff>
    </xdr:from>
    <xdr:ext cx="469744" cy="259045"/>
    <xdr:sp macro="" textlink="">
      <xdr:nvSpPr>
        <xdr:cNvPr id="79" name="議会費該当値テキスト"/>
        <xdr:cNvSpPr txBox="1"/>
      </xdr:nvSpPr>
      <xdr:spPr>
        <a:xfrm>
          <a:off x="4686300" y="52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138506</xdr:rowOff>
    </xdr:from>
    <xdr:to>
      <xdr:col>20</xdr:col>
      <xdr:colOff>38100</xdr:colOff>
      <xdr:row>31</xdr:row>
      <xdr:rowOff>68656</xdr:rowOff>
    </xdr:to>
    <xdr:sp macro="" textlink="">
      <xdr:nvSpPr>
        <xdr:cNvPr id="80" name="楕円 79"/>
        <xdr:cNvSpPr/>
      </xdr:nvSpPr>
      <xdr:spPr>
        <a:xfrm>
          <a:off x="3746500" y="528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85183</xdr:rowOff>
    </xdr:from>
    <xdr:ext cx="469744" cy="259045"/>
    <xdr:sp macro="" textlink="">
      <xdr:nvSpPr>
        <xdr:cNvPr id="81" name="テキスト ボックス 80"/>
        <xdr:cNvSpPr txBox="1"/>
      </xdr:nvSpPr>
      <xdr:spPr>
        <a:xfrm>
          <a:off x="3562428" y="505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98044</xdr:rowOff>
    </xdr:from>
    <xdr:to>
      <xdr:col>15</xdr:col>
      <xdr:colOff>101600</xdr:colOff>
      <xdr:row>31</xdr:row>
      <xdr:rowOff>28194</xdr:rowOff>
    </xdr:to>
    <xdr:sp macro="" textlink="">
      <xdr:nvSpPr>
        <xdr:cNvPr id="82" name="楕円 81"/>
        <xdr:cNvSpPr/>
      </xdr:nvSpPr>
      <xdr:spPr>
        <a:xfrm>
          <a:off x="2857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44721</xdr:rowOff>
    </xdr:from>
    <xdr:ext cx="469744" cy="259045"/>
    <xdr:sp macro="" textlink="">
      <xdr:nvSpPr>
        <xdr:cNvPr id="83" name="テキスト ボックス 82"/>
        <xdr:cNvSpPr txBox="1"/>
      </xdr:nvSpPr>
      <xdr:spPr>
        <a:xfrm>
          <a:off x="2673428"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136220</xdr:rowOff>
    </xdr:from>
    <xdr:to>
      <xdr:col>10</xdr:col>
      <xdr:colOff>165100</xdr:colOff>
      <xdr:row>31</xdr:row>
      <xdr:rowOff>66370</xdr:rowOff>
    </xdr:to>
    <xdr:sp macro="" textlink="">
      <xdr:nvSpPr>
        <xdr:cNvPr id="84" name="楕円 83"/>
        <xdr:cNvSpPr/>
      </xdr:nvSpPr>
      <xdr:spPr>
        <a:xfrm>
          <a:off x="1968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82897</xdr:rowOff>
    </xdr:from>
    <xdr:ext cx="469744" cy="259045"/>
    <xdr:sp macro="" textlink="">
      <xdr:nvSpPr>
        <xdr:cNvPr id="85" name="テキスト ボックス 84"/>
        <xdr:cNvSpPr txBox="1"/>
      </xdr:nvSpPr>
      <xdr:spPr>
        <a:xfrm>
          <a:off x="1784428" y="505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12090</xdr:rowOff>
    </xdr:from>
    <xdr:to>
      <xdr:col>6</xdr:col>
      <xdr:colOff>38100</xdr:colOff>
      <xdr:row>30</xdr:row>
      <xdr:rowOff>113690</xdr:rowOff>
    </xdr:to>
    <xdr:sp macro="" textlink="">
      <xdr:nvSpPr>
        <xdr:cNvPr id="86" name="楕円 85"/>
        <xdr:cNvSpPr/>
      </xdr:nvSpPr>
      <xdr:spPr>
        <a:xfrm>
          <a:off x="1079500" y="51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130217</xdr:rowOff>
    </xdr:from>
    <xdr:ext cx="469744" cy="259045"/>
    <xdr:sp macro="" textlink="">
      <xdr:nvSpPr>
        <xdr:cNvPr id="87" name="テキスト ボックス 86"/>
        <xdr:cNvSpPr txBox="1"/>
      </xdr:nvSpPr>
      <xdr:spPr>
        <a:xfrm>
          <a:off x="895428" y="49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3" name="直線コネクタ 112"/>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4" name="総務費最小値テキスト"/>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5" name="直線コネクタ 114"/>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16" name="総務費最大値テキスト"/>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17" name="直線コネクタ 116"/>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117170</xdr:rowOff>
    </xdr:from>
    <xdr:to>
      <xdr:col>24</xdr:col>
      <xdr:colOff>63500</xdr:colOff>
      <xdr:row>58</xdr:row>
      <xdr:rowOff>22996</xdr:rowOff>
    </xdr:to>
    <xdr:cxnSp macro="">
      <xdr:nvCxnSpPr>
        <xdr:cNvPr id="118" name="直線コネクタ 117"/>
        <xdr:cNvCxnSpPr/>
      </xdr:nvCxnSpPr>
      <xdr:spPr>
        <a:xfrm flipV="1">
          <a:off x="3797300" y="9718370"/>
          <a:ext cx="838200" cy="24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121342</xdr:rowOff>
    </xdr:from>
    <xdr:ext cx="534377" cy="259045"/>
    <xdr:sp macro="" textlink="">
      <xdr:nvSpPr>
        <xdr:cNvPr id="119" name="総務費平均値テキスト"/>
        <xdr:cNvSpPr txBox="1"/>
      </xdr:nvSpPr>
      <xdr:spPr>
        <a:xfrm>
          <a:off x="4686300" y="989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0" name="フローチャート: 判断 119"/>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4052</xdr:rowOff>
    </xdr:from>
    <xdr:to>
      <xdr:col>19</xdr:col>
      <xdr:colOff>177800</xdr:colOff>
      <xdr:row>58</xdr:row>
      <xdr:rowOff>22996</xdr:rowOff>
    </xdr:to>
    <xdr:cxnSp macro="">
      <xdr:nvCxnSpPr>
        <xdr:cNvPr id="121" name="直線コネクタ 120"/>
        <xdr:cNvCxnSpPr/>
      </xdr:nvCxnSpPr>
      <xdr:spPr>
        <a:xfrm>
          <a:off x="2908300" y="9948152"/>
          <a:ext cx="889000" cy="1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2" name="フローチャート: 判断 121"/>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90912</xdr:rowOff>
    </xdr:from>
    <xdr:ext cx="534377" cy="259045"/>
    <xdr:sp macro="" textlink="">
      <xdr:nvSpPr>
        <xdr:cNvPr id="123" name="テキスト ボックス 122"/>
        <xdr:cNvSpPr txBox="1"/>
      </xdr:nvSpPr>
      <xdr:spPr>
        <a:xfrm>
          <a:off x="3530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112624</xdr:rowOff>
    </xdr:from>
    <xdr:to>
      <xdr:col>15</xdr:col>
      <xdr:colOff>50800</xdr:colOff>
      <xdr:row>58</xdr:row>
      <xdr:rowOff>4052</xdr:rowOff>
    </xdr:to>
    <xdr:cxnSp macro="">
      <xdr:nvCxnSpPr>
        <xdr:cNvPr id="124" name="直線コネクタ 123"/>
        <xdr:cNvCxnSpPr/>
      </xdr:nvCxnSpPr>
      <xdr:spPr>
        <a:xfrm>
          <a:off x="2019300" y="9885274"/>
          <a:ext cx="8890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5" name="フローチャート: 判断 124"/>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103047</xdr:rowOff>
    </xdr:from>
    <xdr:ext cx="534377" cy="259045"/>
    <xdr:sp macro="" textlink="">
      <xdr:nvSpPr>
        <xdr:cNvPr id="126" name="テキスト ボックス 125"/>
        <xdr:cNvSpPr txBox="1"/>
      </xdr:nvSpPr>
      <xdr:spPr>
        <a:xfrm>
          <a:off x="2641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112624</xdr:rowOff>
    </xdr:from>
    <xdr:to>
      <xdr:col>10</xdr:col>
      <xdr:colOff>114300</xdr:colOff>
      <xdr:row>58</xdr:row>
      <xdr:rowOff>2687</xdr:rowOff>
    </xdr:to>
    <xdr:cxnSp macro="">
      <xdr:nvCxnSpPr>
        <xdr:cNvPr id="127" name="直線コネクタ 126"/>
        <xdr:cNvCxnSpPr/>
      </xdr:nvCxnSpPr>
      <xdr:spPr>
        <a:xfrm flipV="1">
          <a:off x="1130300" y="9885274"/>
          <a:ext cx="8890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28" name="フローチャート: 判断 127"/>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97000</xdr:rowOff>
    </xdr:from>
    <xdr:ext cx="534377" cy="259045"/>
    <xdr:sp macro="" textlink="">
      <xdr:nvSpPr>
        <xdr:cNvPr id="129" name="テキスト ボックス 128"/>
        <xdr:cNvSpPr txBox="1"/>
      </xdr:nvSpPr>
      <xdr:spPr>
        <a:xfrm>
          <a:off x="1752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0" name="フローチャート: 判断 129"/>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1" name="テキスト ボックス 130"/>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66370</xdr:rowOff>
    </xdr:from>
    <xdr:to>
      <xdr:col>24</xdr:col>
      <xdr:colOff>114300</xdr:colOff>
      <xdr:row>56</xdr:row>
      <xdr:rowOff>167970</xdr:rowOff>
    </xdr:to>
    <xdr:sp macro="" textlink="">
      <xdr:nvSpPr>
        <xdr:cNvPr id="137" name="楕円 136"/>
        <xdr:cNvSpPr/>
      </xdr:nvSpPr>
      <xdr:spPr>
        <a:xfrm>
          <a:off x="4584700" y="96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89247</xdr:rowOff>
    </xdr:from>
    <xdr:ext cx="599010" cy="259045"/>
    <xdr:sp macro="" textlink="">
      <xdr:nvSpPr>
        <xdr:cNvPr id="138" name="総務費該当値テキスト"/>
        <xdr:cNvSpPr txBox="1"/>
      </xdr:nvSpPr>
      <xdr:spPr>
        <a:xfrm>
          <a:off x="4686300" y="951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143646</xdr:rowOff>
    </xdr:from>
    <xdr:to>
      <xdr:col>20</xdr:col>
      <xdr:colOff>38100</xdr:colOff>
      <xdr:row>58</xdr:row>
      <xdr:rowOff>73796</xdr:rowOff>
    </xdr:to>
    <xdr:sp macro="" textlink="">
      <xdr:nvSpPr>
        <xdr:cNvPr id="139" name="楕円 138"/>
        <xdr:cNvSpPr/>
      </xdr:nvSpPr>
      <xdr:spPr>
        <a:xfrm>
          <a:off x="3746500" y="99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90323</xdr:rowOff>
    </xdr:from>
    <xdr:ext cx="534377" cy="259045"/>
    <xdr:sp macro="" textlink="">
      <xdr:nvSpPr>
        <xdr:cNvPr id="140" name="テキスト ボックス 139"/>
        <xdr:cNvSpPr txBox="1"/>
      </xdr:nvSpPr>
      <xdr:spPr>
        <a:xfrm>
          <a:off x="3530111" y="96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124702</xdr:rowOff>
    </xdr:from>
    <xdr:to>
      <xdr:col>15</xdr:col>
      <xdr:colOff>101600</xdr:colOff>
      <xdr:row>58</xdr:row>
      <xdr:rowOff>54852</xdr:rowOff>
    </xdr:to>
    <xdr:sp macro="" textlink="">
      <xdr:nvSpPr>
        <xdr:cNvPr id="141" name="楕円 140"/>
        <xdr:cNvSpPr/>
      </xdr:nvSpPr>
      <xdr:spPr>
        <a:xfrm>
          <a:off x="2857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71379</xdr:rowOff>
    </xdr:from>
    <xdr:ext cx="534377" cy="259045"/>
    <xdr:sp macro="" textlink="">
      <xdr:nvSpPr>
        <xdr:cNvPr id="142" name="テキスト ボックス 141"/>
        <xdr:cNvSpPr txBox="1"/>
      </xdr:nvSpPr>
      <xdr:spPr>
        <a:xfrm>
          <a:off x="2641111" y="96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61824</xdr:rowOff>
    </xdr:from>
    <xdr:to>
      <xdr:col>10</xdr:col>
      <xdr:colOff>165100</xdr:colOff>
      <xdr:row>57</xdr:row>
      <xdr:rowOff>163424</xdr:rowOff>
    </xdr:to>
    <xdr:sp macro="" textlink="">
      <xdr:nvSpPr>
        <xdr:cNvPr id="143" name="楕円 142"/>
        <xdr:cNvSpPr/>
      </xdr:nvSpPr>
      <xdr:spPr>
        <a:xfrm>
          <a:off x="1968500" y="98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8501</xdr:rowOff>
    </xdr:from>
    <xdr:ext cx="599010" cy="259045"/>
    <xdr:sp macro="" textlink="">
      <xdr:nvSpPr>
        <xdr:cNvPr id="144" name="テキスト ボックス 143"/>
        <xdr:cNvSpPr txBox="1"/>
      </xdr:nvSpPr>
      <xdr:spPr>
        <a:xfrm>
          <a:off x="1719795" y="96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123337</xdr:rowOff>
    </xdr:from>
    <xdr:to>
      <xdr:col>6</xdr:col>
      <xdr:colOff>38100</xdr:colOff>
      <xdr:row>58</xdr:row>
      <xdr:rowOff>53487</xdr:rowOff>
    </xdr:to>
    <xdr:sp macro="" textlink="">
      <xdr:nvSpPr>
        <xdr:cNvPr id="145" name="楕円 144"/>
        <xdr:cNvSpPr/>
      </xdr:nvSpPr>
      <xdr:spPr>
        <a:xfrm>
          <a:off x="1079500" y="989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44614</xdr:rowOff>
    </xdr:from>
    <xdr:ext cx="534377" cy="259045"/>
    <xdr:sp macro="" textlink="">
      <xdr:nvSpPr>
        <xdr:cNvPr id="146" name="テキスト ボックス 145"/>
        <xdr:cNvSpPr txBox="1"/>
      </xdr:nvSpPr>
      <xdr:spPr>
        <a:xfrm>
          <a:off x="863111" y="99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116154</xdr:rowOff>
    </xdr:from>
    <xdr:to>
      <xdr:col>24</xdr:col>
      <xdr:colOff>62865</xdr:colOff>
      <xdr:row>79</xdr:row>
      <xdr:rowOff>8471</xdr:rowOff>
    </xdr:to>
    <xdr:cxnSp macro="">
      <xdr:nvCxnSpPr>
        <xdr:cNvPr id="171" name="直線コネクタ 170"/>
        <xdr:cNvCxnSpPr/>
      </xdr:nvCxnSpPr>
      <xdr:spPr>
        <a:xfrm flipV="1">
          <a:off x="4633595" y="12460554"/>
          <a:ext cx="1270" cy="109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12298</xdr:rowOff>
    </xdr:from>
    <xdr:ext cx="599010" cy="259045"/>
    <xdr:sp macro="" textlink="">
      <xdr:nvSpPr>
        <xdr:cNvPr id="172" name="民生費最小値テキスト"/>
        <xdr:cNvSpPr txBox="1"/>
      </xdr:nvSpPr>
      <xdr:spPr>
        <a:xfrm>
          <a:off x="4686300" y="1355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8471</xdr:rowOff>
    </xdr:from>
    <xdr:to>
      <xdr:col>24</xdr:col>
      <xdr:colOff>152400</xdr:colOff>
      <xdr:row>79</xdr:row>
      <xdr:rowOff>8471</xdr:rowOff>
    </xdr:to>
    <xdr:cxnSp macro="">
      <xdr:nvCxnSpPr>
        <xdr:cNvPr id="173" name="直線コネクタ 172"/>
        <xdr:cNvCxnSpPr/>
      </xdr:nvCxnSpPr>
      <xdr:spPr>
        <a:xfrm>
          <a:off x="4546600" y="13553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62831</xdr:rowOff>
    </xdr:from>
    <xdr:ext cx="599010" cy="259045"/>
    <xdr:sp macro="" textlink="">
      <xdr:nvSpPr>
        <xdr:cNvPr id="174" name="民生費最大値テキスト"/>
        <xdr:cNvSpPr txBox="1"/>
      </xdr:nvSpPr>
      <xdr:spPr>
        <a:xfrm>
          <a:off x="4686300" y="1223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116154</xdr:rowOff>
    </xdr:from>
    <xdr:to>
      <xdr:col>24</xdr:col>
      <xdr:colOff>152400</xdr:colOff>
      <xdr:row>72</xdr:row>
      <xdr:rowOff>116154</xdr:rowOff>
    </xdr:to>
    <xdr:cxnSp macro="">
      <xdr:nvCxnSpPr>
        <xdr:cNvPr id="175" name="直線コネクタ 174"/>
        <xdr:cNvCxnSpPr/>
      </xdr:nvCxnSpPr>
      <xdr:spPr>
        <a:xfrm>
          <a:off x="4546600" y="1246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83262</xdr:rowOff>
    </xdr:from>
    <xdr:to>
      <xdr:col>24</xdr:col>
      <xdr:colOff>63500</xdr:colOff>
      <xdr:row>73</xdr:row>
      <xdr:rowOff>113741</xdr:rowOff>
    </xdr:to>
    <xdr:cxnSp macro="">
      <xdr:nvCxnSpPr>
        <xdr:cNvPr id="176" name="直線コネクタ 175"/>
        <xdr:cNvCxnSpPr/>
      </xdr:nvCxnSpPr>
      <xdr:spPr>
        <a:xfrm flipV="1">
          <a:off x="3797300" y="12599112"/>
          <a:ext cx="8382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86492</xdr:rowOff>
    </xdr:from>
    <xdr:ext cx="599010" cy="259045"/>
    <xdr:sp macro="" textlink="">
      <xdr:nvSpPr>
        <xdr:cNvPr id="177" name="民生費平均値テキスト"/>
        <xdr:cNvSpPr txBox="1"/>
      </xdr:nvSpPr>
      <xdr:spPr>
        <a:xfrm>
          <a:off x="4686300" y="13116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108065</xdr:rowOff>
    </xdr:from>
    <xdr:to>
      <xdr:col>24</xdr:col>
      <xdr:colOff>114300</xdr:colOff>
      <xdr:row>77</xdr:row>
      <xdr:rowOff>38215</xdr:rowOff>
    </xdr:to>
    <xdr:sp macro="" textlink="">
      <xdr:nvSpPr>
        <xdr:cNvPr id="178" name="フローチャート: 判断 177"/>
        <xdr:cNvSpPr/>
      </xdr:nvSpPr>
      <xdr:spPr>
        <a:xfrm>
          <a:off x="4584700" y="131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66497</xdr:rowOff>
    </xdr:from>
    <xdr:to>
      <xdr:col>19</xdr:col>
      <xdr:colOff>177800</xdr:colOff>
      <xdr:row>73</xdr:row>
      <xdr:rowOff>113741</xdr:rowOff>
    </xdr:to>
    <xdr:cxnSp macro="">
      <xdr:nvCxnSpPr>
        <xdr:cNvPr id="179" name="直線コネクタ 178"/>
        <xdr:cNvCxnSpPr/>
      </xdr:nvCxnSpPr>
      <xdr:spPr>
        <a:xfrm>
          <a:off x="2908300" y="1258234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168033</xdr:rowOff>
    </xdr:from>
    <xdr:to>
      <xdr:col>20</xdr:col>
      <xdr:colOff>38100</xdr:colOff>
      <xdr:row>77</xdr:row>
      <xdr:rowOff>98183</xdr:rowOff>
    </xdr:to>
    <xdr:sp macro="" textlink="">
      <xdr:nvSpPr>
        <xdr:cNvPr id="180" name="フローチャート: 判断 179"/>
        <xdr:cNvSpPr/>
      </xdr:nvSpPr>
      <xdr:spPr>
        <a:xfrm>
          <a:off x="3746500" y="1319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89310</xdr:rowOff>
    </xdr:from>
    <xdr:ext cx="599010" cy="259045"/>
    <xdr:sp macro="" textlink="">
      <xdr:nvSpPr>
        <xdr:cNvPr id="181" name="テキスト ボックス 180"/>
        <xdr:cNvSpPr txBox="1"/>
      </xdr:nvSpPr>
      <xdr:spPr>
        <a:xfrm>
          <a:off x="3497795" y="1329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81229</xdr:rowOff>
    </xdr:from>
    <xdr:to>
      <xdr:col>15</xdr:col>
      <xdr:colOff>50800</xdr:colOff>
      <xdr:row>73</xdr:row>
      <xdr:rowOff>66497</xdr:rowOff>
    </xdr:to>
    <xdr:cxnSp macro="">
      <xdr:nvCxnSpPr>
        <xdr:cNvPr id="182" name="直線コネクタ 181"/>
        <xdr:cNvCxnSpPr/>
      </xdr:nvCxnSpPr>
      <xdr:spPr>
        <a:xfrm>
          <a:off x="2019300" y="12254179"/>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138836</xdr:rowOff>
    </xdr:from>
    <xdr:to>
      <xdr:col>15</xdr:col>
      <xdr:colOff>101600</xdr:colOff>
      <xdr:row>77</xdr:row>
      <xdr:rowOff>68986</xdr:rowOff>
    </xdr:to>
    <xdr:sp macro="" textlink="">
      <xdr:nvSpPr>
        <xdr:cNvPr id="183" name="フローチャート: 判断 182"/>
        <xdr:cNvSpPr/>
      </xdr:nvSpPr>
      <xdr:spPr>
        <a:xfrm>
          <a:off x="2857500" y="131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60113</xdr:rowOff>
    </xdr:from>
    <xdr:ext cx="599010" cy="259045"/>
    <xdr:sp macro="" textlink="">
      <xdr:nvSpPr>
        <xdr:cNvPr id="184" name="テキスト ボックス 183"/>
        <xdr:cNvSpPr txBox="1"/>
      </xdr:nvSpPr>
      <xdr:spPr>
        <a:xfrm>
          <a:off x="2608795" y="1326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81229</xdr:rowOff>
    </xdr:from>
    <xdr:to>
      <xdr:col>10</xdr:col>
      <xdr:colOff>114300</xdr:colOff>
      <xdr:row>74</xdr:row>
      <xdr:rowOff>37503</xdr:rowOff>
    </xdr:to>
    <xdr:cxnSp macro="">
      <xdr:nvCxnSpPr>
        <xdr:cNvPr id="185" name="直線コネクタ 184"/>
        <xdr:cNvCxnSpPr/>
      </xdr:nvCxnSpPr>
      <xdr:spPr>
        <a:xfrm flipV="1">
          <a:off x="1130300" y="12254179"/>
          <a:ext cx="889000" cy="47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141376</xdr:rowOff>
    </xdr:from>
    <xdr:to>
      <xdr:col>10</xdr:col>
      <xdr:colOff>165100</xdr:colOff>
      <xdr:row>77</xdr:row>
      <xdr:rowOff>71526</xdr:rowOff>
    </xdr:to>
    <xdr:sp macro="" textlink="">
      <xdr:nvSpPr>
        <xdr:cNvPr id="186" name="フローチャート: 判断 185"/>
        <xdr:cNvSpPr/>
      </xdr:nvSpPr>
      <xdr:spPr>
        <a:xfrm>
          <a:off x="1968500" y="131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62653</xdr:rowOff>
    </xdr:from>
    <xdr:ext cx="599010" cy="259045"/>
    <xdr:sp macro="" textlink="">
      <xdr:nvSpPr>
        <xdr:cNvPr id="187" name="テキスト ボックス 186"/>
        <xdr:cNvSpPr txBox="1"/>
      </xdr:nvSpPr>
      <xdr:spPr>
        <a:xfrm>
          <a:off x="1719795" y="1326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64109</xdr:rowOff>
    </xdr:from>
    <xdr:to>
      <xdr:col>6</xdr:col>
      <xdr:colOff>38100</xdr:colOff>
      <xdr:row>75</xdr:row>
      <xdr:rowOff>165709</xdr:rowOff>
    </xdr:to>
    <xdr:sp macro="" textlink="">
      <xdr:nvSpPr>
        <xdr:cNvPr id="188" name="フローチャート: 判断 187"/>
        <xdr:cNvSpPr/>
      </xdr:nvSpPr>
      <xdr:spPr>
        <a:xfrm>
          <a:off x="1079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156836</xdr:rowOff>
    </xdr:from>
    <xdr:ext cx="599010" cy="259045"/>
    <xdr:sp macro="" textlink="">
      <xdr:nvSpPr>
        <xdr:cNvPr id="189" name="テキスト ボックス 188"/>
        <xdr:cNvSpPr txBox="1"/>
      </xdr:nvSpPr>
      <xdr:spPr>
        <a:xfrm>
          <a:off x="830795" y="13015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32462</xdr:rowOff>
    </xdr:from>
    <xdr:to>
      <xdr:col>24</xdr:col>
      <xdr:colOff>114300</xdr:colOff>
      <xdr:row>73</xdr:row>
      <xdr:rowOff>134062</xdr:rowOff>
    </xdr:to>
    <xdr:sp macro="" textlink="">
      <xdr:nvSpPr>
        <xdr:cNvPr id="195" name="楕円 194"/>
        <xdr:cNvSpPr/>
      </xdr:nvSpPr>
      <xdr:spPr>
        <a:xfrm>
          <a:off x="4584700" y="1254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55339</xdr:rowOff>
    </xdr:from>
    <xdr:ext cx="599010" cy="259045"/>
    <xdr:sp macro="" textlink="">
      <xdr:nvSpPr>
        <xdr:cNvPr id="196" name="民生費該当値テキスト"/>
        <xdr:cNvSpPr txBox="1"/>
      </xdr:nvSpPr>
      <xdr:spPr>
        <a:xfrm>
          <a:off x="4686300" y="1239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62941</xdr:rowOff>
    </xdr:from>
    <xdr:to>
      <xdr:col>20</xdr:col>
      <xdr:colOff>38100</xdr:colOff>
      <xdr:row>73</xdr:row>
      <xdr:rowOff>164541</xdr:rowOff>
    </xdr:to>
    <xdr:sp macro="" textlink="">
      <xdr:nvSpPr>
        <xdr:cNvPr id="197" name="楕円 196"/>
        <xdr:cNvSpPr/>
      </xdr:nvSpPr>
      <xdr:spPr>
        <a:xfrm>
          <a:off x="3746500" y="125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9618</xdr:rowOff>
    </xdr:from>
    <xdr:ext cx="599010" cy="259045"/>
    <xdr:sp macro="" textlink="">
      <xdr:nvSpPr>
        <xdr:cNvPr id="198" name="テキスト ボックス 197"/>
        <xdr:cNvSpPr txBox="1"/>
      </xdr:nvSpPr>
      <xdr:spPr>
        <a:xfrm>
          <a:off x="3497795" y="123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15697</xdr:rowOff>
    </xdr:from>
    <xdr:to>
      <xdr:col>15</xdr:col>
      <xdr:colOff>101600</xdr:colOff>
      <xdr:row>73</xdr:row>
      <xdr:rowOff>117297</xdr:rowOff>
    </xdr:to>
    <xdr:sp macro="" textlink="">
      <xdr:nvSpPr>
        <xdr:cNvPr id="199" name="楕円 198"/>
        <xdr:cNvSpPr/>
      </xdr:nvSpPr>
      <xdr:spPr>
        <a:xfrm>
          <a:off x="2857500" y="1253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133824</xdr:rowOff>
    </xdr:from>
    <xdr:ext cx="599010" cy="259045"/>
    <xdr:sp macro="" textlink="">
      <xdr:nvSpPr>
        <xdr:cNvPr id="200" name="テキスト ボックス 199"/>
        <xdr:cNvSpPr txBox="1"/>
      </xdr:nvSpPr>
      <xdr:spPr>
        <a:xfrm>
          <a:off x="2608795" y="123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30429</xdr:rowOff>
    </xdr:from>
    <xdr:to>
      <xdr:col>10</xdr:col>
      <xdr:colOff>165100</xdr:colOff>
      <xdr:row>71</xdr:row>
      <xdr:rowOff>132029</xdr:rowOff>
    </xdr:to>
    <xdr:sp macro="" textlink="">
      <xdr:nvSpPr>
        <xdr:cNvPr id="201" name="楕円 200"/>
        <xdr:cNvSpPr/>
      </xdr:nvSpPr>
      <xdr:spPr>
        <a:xfrm>
          <a:off x="1968500" y="122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148556</xdr:rowOff>
    </xdr:from>
    <xdr:ext cx="599010" cy="259045"/>
    <xdr:sp macro="" textlink="">
      <xdr:nvSpPr>
        <xdr:cNvPr id="202" name="テキスト ボックス 201"/>
        <xdr:cNvSpPr txBox="1"/>
      </xdr:nvSpPr>
      <xdr:spPr>
        <a:xfrm>
          <a:off x="1719795" y="1197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158153</xdr:rowOff>
    </xdr:from>
    <xdr:to>
      <xdr:col>6</xdr:col>
      <xdr:colOff>38100</xdr:colOff>
      <xdr:row>74</xdr:row>
      <xdr:rowOff>88303</xdr:rowOff>
    </xdr:to>
    <xdr:sp macro="" textlink="">
      <xdr:nvSpPr>
        <xdr:cNvPr id="203" name="楕円 202"/>
        <xdr:cNvSpPr/>
      </xdr:nvSpPr>
      <xdr:spPr>
        <a:xfrm>
          <a:off x="1079500" y="126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104830</xdr:rowOff>
    </xdr:from>
    <xdr:ext cx="599010" cy="259045"/>
    <xdr:sp macro="" textlink="">
      <xdr:nvSpPr>
        <xdr:cNvPr id="204" name="テキスト ボックス 203"/>
        <xdr:cNvSpPr txBox="1"/>
      </xdr:nvSpPr>
      <xdr:spPr>
        <a:xfrm>
          <a:off x="830795" y="1244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28" name="直線コネクタ 227"/>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29" name="衛生費最小値テキスト"/>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0" name="直線コネクタ 229"/>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1" name="衛生費最大値テキスト"/>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2" name="直線コネクタ 231"/>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120193</xdr:rowOff>
    </xdr:from>
    <xdr:to>
      <xdr:col>24</xdr:col>
      <xdr:colOff>63500</xdr:colOff>
      <xdr:row>94</xdr:row>
      <xdr:rowOff>147837</xdr:rowOff>
    </xdr:to>
    <xdr:cxnSp macro="">
      <xdr:nvCxnSpPr>
        <xdr:cNvPr id="233" name="直線コネクタ 232"/>
        <xdr:cNvCxnSpPr/>
      </xdr:nvCxnSpPr>
      <xdr:spPr>
        <a:xfrm flipV="1">
          <a:off x="3797300" y="16236493"/>
          <a:ext cx="838200" cy="2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124111</xdr:rowOff>
    </xdr:from>
    <xdr:ext cx="534377" cy="259045"/>
    <xdr:sp macro="" textlink="">
      <xdr:nvSpPr>
        <xdr:cNvPr id="234" name="衛生費平均値テキスト"/>
        <xdr:cNvSpPr txBox="1"/>
      </xdr:nvSpPr>
      <xdr:spPr>
        <a:xfrm>
          <a:off x="4686300" y="1658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35" name="フローチャート: 判断 234"/>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147837</xdr:rowOff>
    </xdr:from>
    <xdr:to>
      <xdr:col>19</xdr:col>
      <xdr:colOff>177800</xdr:colOff>
      <xdr:row>97</xdr:row>
      <xdr:rowOff>17368</xdr:rowOff>
    </xdr:to>
    <xdr:cxnSp macro="">
      <xdr:nvCxnSpPr>
        <xdr:cNvPr id="236" name="直線コネクタ 235"/>
        <xdr:cNvCxnSpPr/>
      </xdr:nvCxnSpPr>
      <xdr:spPr>
        <a:xfrm flipV="1">
          <a:off x="2908300" y="16264137"/>
          <a:ext cx="889000" cy="3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37" name="フローチャート: 判断 236"/>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93113</xdr:rowOff>
    </xdr:from>
    <xdr:ext cx="534377" cy="259045"/>
    <xdr:sp macro="" textlink="">
      <xdr:nvSpPr>
        <xdr:cNvPr id="238" name="テキスト ボックス 237"/>
        <xdr:cNvSpPr txBox="1"/>
      </xdr:nvSpPr>
      <xdr:spPr>
        <a:xfrm>
          <a:off x="3530111" y="1672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17368</xdr:rowOff>
    </xdr:from>
    <xdr:to>
      <xdr:col>15</xdr:col>
      <xdr:colOff>50800</xdr:colOff>
      <xdr:row>97</xdr:row>
      <xdr:rowOff>24843</xdr:rowOff>
    </xdr:to>
    <xdr:cxnSp macro="">
      <xdr:nvCxnSpPr>
        <xdr:cNvPr id="239" name="直線コネクタ 238"/>
        <xdr:cNvCxnSpPr/>
      </xdr:nvCxnSpPr>
      <xdr:spPr>
        <a:xfrm flipV="1">
          <a:off x="2019300" y="16648018"/>
          <a:ext cx="889000" cy="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0" name="フローチャート: 判断 239"/>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123196</xdr:rowOff>
    </xdr:from>
    <xdr:ext cx="534377" cy="259045"/>
    <xdr:sp macro="" textlink="">
      <xdr:nvSpPr>
        <xdr:cNvPr id="241" name="テキスト ボックス 240"/>
        <xdr:cNvSpPr txBox="1"/>
      </xdr:nvSpPr>
      <xdr:spPr>
        <a:xfrm>
          <a:off x="2641111" y="1675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24843</xdr:rowOff>
    </xdr:from>
    <xdr:to>
      <xdr:col>10</xdr:col>
      <xdr:colOff>114300</xdr:colOff>
      <xdr:row>97</xdr:row>
      <xdr:rowOff>41005</xdr:rowOff>
    </xdr:to>
    <xdr:cxnSp macro="">
      <xdr:nvCxnSpPr>
        <xdr:cNvPr id="242" name="直線コネクタ 241"/>
        <xdr:cNvCxnSpPr/>
      </xdr:nvCxnSpPr>
      <xdr:spPr>
        <a:xfrm flipV="1">
          <a:off x="1130300" y="16655493"/>
          <a:ext cx="889000" cy="1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3" name="フローチャート: 判断 242"/>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117032</xdr:rowOff>
    </xdr:from>
    <xdr:ext cx="534377" cy="259045"/>
    <xdr:sp macro="" textlink="">
      <xdr:nvSpPr>
        <xdr:cNvPr id="244" name="テキスト ボックス 243"/>
        <xdr:cNvSpPr txBox="1"/>
      </xdr:nvSpPr>
      <xdr:spPr>
        <a:xfrm>
          <a:off x="1752111" y="167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5" name="フローチャート: 判断 244"/>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6" name="テキスト ボックス 245"/>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69393</xdr:rowOff>
    </xdr:from>
    <xdr:to>
      <xdr:col>24</xdr:col>
      <xdr:colOff>114300</xdr:colOff>
      <xdr:row>94</xdr:row>
      <xdr:rowOff>170993</xdr:rowOff>
    </xdr:to>
    <xdr:sp macro="" textlink="">
      <xdr:nvSpPr>
        <xdr:cNvPr id="252" name="楕円 251"/>
        <xdr:cNvSpPr/>
      </xdr:nvSpPr>
      <xdr:spPr>
        <a:xfrm>
          <a:off x="4584700" y="1618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92270</xdr:rowOff>
    </xdr:from>
    <xdr:ext cx="599010" cy="259045"/>
    <xdr:sp macro="" textlink="">
      <xdr:nvSpPr>
        <xdr:cNvPr id="253" name="衛生費該当値テキスト"/>
        <xdr:cNvSpPr txBox="1"/>
      </xdr:nvSpPr>
      <xdr:spPr>
        <a:xfrm>
          <a:off x="4686300" y="160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97037</xdr:rowOff>
    </xdr:from>
    <xdr:to>
      <xdr:col>20</xdr:col>
      <xdr:colOff>38100</xdr:colOff>
      <xdr:row>95</xdr:row>
      <xdr:rowOff>27187</xdr:rowOff>
    </xdr:to>
    <xdr:sp macro="" textlink="">
      <xdr:nvSpPr>
        <xdr:cNvPr id="254" name="楕円 253"/>
        <xdr:cNvSpPr/>
      </xdr:nvSpPr>
      <xdr:spPr>
        <a:xfrm>
          <a:off x="3746500" y="1621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43714</xdr:rowOff>
    </xdr:from>
    <xdr:ext cx="534377" cy="259045"/>
    <xdr:sp macro="" textlink="">
      <xdr:nvSpPr>
        <xdr:cNvPr id="255" name="テキスト ボックス 254"/>
        <xdr:cNvSpPr txBox="1"/>
      </xdr:nvSpPr>
      <xdr:spPr>
        <a:xfrm>
          <a:off x="3530111" y="159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138018</xdr:rowOff>
    </xdr:from>
    <xdr:to>
      <xdr:col>15</xdr:col>
      <xdr:colOff>101600</xdr:colOff>
      <xdr:row>97</xdr:row>
      <xdr:rowOff>68168</xdr:rowOff>
    </xdr:to>
    <xdr:sp macro="" textlink="">
      <xdr:nvSpPr>
        <xdr:cNvPr id="256" name="楕円 255"/>
        <xdr:cNvSpPr/>
      </xdr:nvSpPr>
      <xdr:spPr>
        <a:xfrm>
          <a:off x="2857500" y="165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84695</xdr:rowOff>
    </xdr:from>
    <xdr:ext cx="534377" cy="259045"/>
    <xdr:sp macro="" textlink="">
      <xdr:nvSpPr>
        <xdr:cNvPr id="257" name="テキスト ボックス 256"/>
        <xdr:cNvSpPr txBox="1"/>
      </xdr:nvSpPr>
      <xdr:spPr>
        <a:xfrm>
          <a:off x="2641111" y="163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145493</xdr:rowOff>
    </xdr:from>
    <xdr:to>
      <xdr:col>10</xdr:col>
      <xdr:colOff>165100</xdr:colOff>
      <xdr:row>97</xdr:row>
      <xdr:rowOff>75643</xdr:rowOff>
    </xdr:to>
    <xdr:sp macro="" textlink="">
      <xdr:nvSpPr>
        <xdr:cNvPr id="258" name="楕円 257"/>
        <xdr:cNvSpPr/>
      </xdr:nvSpPr>
      <xdr:spPr>
        <a:xfrm>
          <a:off x="1968500" y="1660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92170</xdr:rowOff>
    </xdr:from>
    <xdr:ext cx="534377" cy="259045"/>
    <xdr:sp macro="" textlink="">
      <xdr:nvSpPr>
        <xdr:cNvPr id="259" name="テキスト ボックス 258"/>
        <xdr:cNvSpPr txBox="1"/>
      </xdr:nvSpPr>
      <xdr:spPr>
        <a:xfrm>
          <a:off x="1752111" y="1637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161655</xdr:rowOff>
    </xdr:from>
    <xdr:to>
      <xdr:col>6</xdr:col>
      <xdr:colOff>38100</xdr:colOff>
      <xdr:row>97</xdr:row>
      <xdr:rowOff>91805</xdr:rowOff>
    </xdr:to>
    <xdr:sp macro="" textlink="">
      <xdr:nvSpPr>
        <xdr:cNvPr id="260" name="楕円 259"/>
        <xdr:cNvSpPr/>
      </xdr:nvSpPr>
      <xdr:spPr>
        <a:xfrm>
          <a:off x="1079500" y="1662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82932</xdr:rowOff>
    </xdr:from>
    <xdr:ext cx="534377" cy="259045"/>
    <xdr:sp macro="" textlink="">
      <xdr:nvSpPr>
        <xdr:cNvPr id="261" name="テキスト ボックス 260"/>
        <xdr:cNvSpPr txBox="1"/>
      </xdr:nvSpPr>
      <xdr:spPr>
        <a:xfrm>
          <a:off x="863111" y="167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7" name="直線コネクタ 286"/>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0"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1" name="直線コネクタ 290"/>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92347</xdr:rowOff>
    </xdr:from>
    <xdr:to>
      <xdr:col>55</xdr:col>
      <xdr:colOff>0</xdr:colOff>
      <xdr:row>38</xdr:row>
      <xdr:rowOff>95613</xdr:rowOff>
    </xdr:to>
    <xdr:cxnSp macro="">
      <xdr:nvCxnSpPr>
        <xdr:cNvPr id="292" name="直線コネクタ 291"/>
        <xdr:cNvCxnSpPr/>
      </xdr:nvCxnSpPr>
      <xdr:spPr>
        <a:xfrm flipV="1">
          <a:off x="9639300" y="66074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78793</xdr:rowOff>
    </xdr:from>
    <xdr:ext cx="469744" cy="259045"/>
    <xdr:sp macro="" textlink="">
      <xdr:nvSpPr>
        <xdr:cNvPr id="293" name="労働費平均値テキスト"/>
        <xdr:cNvSpPr txBox="1"/>
      </xdr:nvSpPr>
      <xdr:spPr>
        <a:xfrm>
          <a:off x="10528300" y="6250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294" name="フローチャート: 判断 293"/>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95613</xdr:rowOff>
    </xdr:from>
    <xdr:to>
      <xdr:col>50</xdr:col>
      <xdr:colOff>114300</xdr:colOff>
      <xdr:row>38</xdr:row>
      <xdr:rowOff>95613</xdr:rowOff>
    </xdr:to>
    <xdr:cxnSp macro="">
      <xdr:nvCxnSpPr>
        <xdr:cNvPr id="295" name="直線コネクタ 294"/>
        <xdr:cNvCxnSpPr/>
      </xdr:nvCxnSpPr>
      <xdr:spPr>
        <a:xfrm>
          <a:off x="8750300" y="66107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296" name="フローチャート: 判断 295"/>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156735</xdr:rowOff>
    </xdr:from>
    <xdr:ext cx="469744" cy="259045"/>
    <xdr:sp macro="" textlink="">
      <xdr:nvSpPr>
        <xdr:cNvPr id="297" name="テキスト ボックス 296"/>
        <xdr:cNvSpPr txBox="1"/>
      </xdr:nvSpPr>
      <xdr:spPr>
        <a:xfrm>
          <a:off x="9404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95613</xdr:rowOff>
    </xdr:from>
    <xdr:to>
      <xdr:col>45</xdr:col>
      <xdr:colOff>177800</xdr:colOff>
      <xdr:row>38</xdr:row>
      <xdr:rowOff>103124</xdr:rowOff>
    </xdr:to>
    <xdr:cxnSp macro="">
      <xdr:nvCxnSpPr>
        <xdr:cNvPr id="298" name="直線コネクタ 297"/>
        <xdr:cNvCxnSpPr/>
      </xdr:nvCxnSpPr>
      <xdr:spPr>
        <a:xfrm flipV="1">
          <a:off x="7861300" y="661071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299" name="フローチャート: 判断 298"/>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0" name="テキスト ボックス 299"/>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67201</xdr:rowOff>
    </xdr:from>
    <xdr:to>
      <xdr:col>41</xdr:col>
      <xdr:colOff>50800</xdr:colOff>
      <xdr:row>38</xdr:row>
      <xdr:rowOff>103124</xdr:rowOff>
    </xdr:to>
    <xdr:cxnSp macro="">
      <xdr:nvCxnSpPr>
        <xdr:cNvPr id="301" name="直線コネクタ 300"/>
        <xdr:cNvCxnSpPr/>
      </xdr:nvCxnSpPr>
      <xdr:spPr>
        <a:xfrm>
          <a:off x="6972300" y="65823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2" name="フローチャート: 判断 301"/>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116240</xdr:rowOff>
    </xdr:from>
    <xdr:ext cx="469744" cy="259045"/>
    <xdr:sp macro="" textlink="">
      <xdr:nvSpPr>
        <xdr:cNvPr id="303" name="テキスト ボックス 302"/>
        <xdr:cNvSpPr txBox="1"/>
      </xdr:nvSpPr>
      <xdr:spPr>
        <a:xfrm>
          <a:off x="7626428" y="61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04" name="フローチャート: 判断 303"/>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53865</xdr:rowOff>
    </xdr:from>
    <xdr:ext cx="378565" cy="259045"/>
    <xdr:sp macro="" textlink="">
      <xdr:nvSpPr>
        <xdr:cNvPr id="305" name="テキスト ボックス 304"/>
        <xdr:cNvSpPr txBox="1"/>
      </xdr:nvSpPr>
      <xdr:spPr>
        <a:xfrm>
          <a:off x="6783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41547</xdr:rowOff>
    </xdr:from>
    <xdr:to>
      <xdr:col>55</xdr:col>
      <xdr:colOff>50800</xdr:colOff>
      <xdr:row>38</xdr:row>
      <xdr:rowOff>143147</xdr:rowOff>
    </xdr:to>
    <xdr:sp macro="" textlink="">
      <xdr:nvSpPr>
        <xdr:cNvPr id="311" name="楕円 310"/>
        <xdr:cNvSpPr/>
      </xdr:nvSpPr>
      <xdr:spPr>
        <a:xfrm>
          <a:off x="104267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19974</xdr:rowOff>
    </xdr:from>
    <xdr:ext cx="378565" cy="259045"/>
    <xdr:sp macro="" textlink="">
      <xdr:nvSpPr>
        <xdr:cNvPr id="312" name="労働費該当値テキスト"/>
        <xdr:cNvSpPr txBox="1"/>
      </xdr:nvSpPr>
      <xdr:spPr>
        <a:xfrm>
          <a:off x="10528300" y="653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44813</xdr:rowOff>
    </xdr:from>
    <xdr:to>
      <xdr:col>50</xdr:col>
      <xdr:colOff>165100</xdr:colOff>
      <xdr:row>38</xdr:row>
      <xdr:rowOff>146413</xdr:rowOff>
    </xdr:to>
    <xdr:sp macro="" textlink="">
      <xdr:nvSpPr>
        <xdr:cNvPr id="313" name="楕円 312"/>
        <xdr:cNvSpPr/>
      </xdr:nvSpPr>
      <xdr:spPr>
        <a:xfrm>
          <a:off x="9588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137540</xdr:rowOff>
    </xdr:from>
    <xdr:ext cx="378565" cy="259045"/>
    <xdr:sp macro="" textlink="">
      <xdr:nvSpPr>
        <xdr:cNvPr id="314" name="テキスト ボックス 313"/>
        <xdr:cNvSpPr txBox="1"/>
      </xdr:nvSpPr>
      <xdr:spPr>
        <a:xfrm>
          <a:off x="9450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44813</xdr:rowOff>
    </xdr:from>
    <xdr:to>
      <xdr:col>46</xdr:col>
      <xdr:colOff>38100</xdr:colOff>
      <xdr:row>38</xdr:row>
      <xdr:rowOff>146413</xdr:rowOff>
    </xdr:to>
    <xdr:sp macro="" textlink="">
      <xdr:nvSpPr>
        <xdr:cNvPr id="315" name="楕円 314"/>
        <xdr:cNvSpPr/>
      </xdr:nvSpPr>
      <xdr:spPr>
        <a:xfrm>
          <a:off x="86995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137540</xdr:rowOff>
    </xdr:from>
    <xdr:ext cx="378565" cy="259045"/>
    <xdr:sp macro="" textlink="">
      <xdr:nvSpPr>
        <xdr:cNvPr id="316" name="テキスト ボックス 315"/>
        <xdr:cNvSpPr txBox="1"/>
      </xdr:nvSpPr>
      <xdr:spPr>
        <a:xfrm>
          <a:off x="8561017" y="665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17" name="楕円 316"/>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18" name="テキスト ボックス 317"/>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19" name="楕円 318"/>
        <xdr:cNvSpPr/>
      </xdr:nvSpPr>
      <xdr:spPr>
        <a:xfrm>
          <a:off x="6921500" y="65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20" name="テキスト ボックス 319"/>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44" name="直線コネクタ 343"/>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45" name="農林水産業費最小値テキスト"/>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46" name="直線コネクタ 345"/>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47" name="農林水産業費最大値テキスト"/>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48" name="直線コネクタ 347"/>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103124</xdr:rowOff>
    </xdr:from>
    <xdr:to>
      <xdr:col>55</xdr:col>
      <xdr:colOff>0</xdr:colOff>
      <xdr:row>56</xdr:row>
      <xdr:rowOff>160338</xdr:rowOff>
    </xdr:to>
    <xdr:cxnSp macro="">
      <xdr:nvCxnSpPr>
        <xdr:cNvPr id="349" name="直線コネクタ 348"/>
        <xdr:cNvCxnSpPr/>
      </xdr:nvCxnSpPr>
      <xdr:spPr>
        <a:xfrm flipV="1">
          <a:off x="9639300" y="9532874"/>
          <a:ext cx="838200" cy="22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0" name="農林水産業費平均値テキスト"/>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1" name="フローチャート: 判断 350"/>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160338</xdr:rowOff>
    </xdr:from>
    <xdr:to>
      <xdr:col>50</xdr:col>
      <xdr:colOff>114300</xdr:colOff>
      <xdr:row>57</xdr:row>
      <xdr:rowOff>24105</xdr:rowOff>
    </xdr:to>
    <xdr:cxnSp macro="">
      <xdr:nvCxnSpPr>
        <xdr:cNvPr id="352" name="直線コネクタ 351"/>
        <xdr:cNvCxnSpPr/>
      </xdr:nvCxnSpPr>
      <xdr:spPr>
        <a:xfrm flipV="1">
          <a:off x="8750300" y="9761538"/>
          <a:ext cx="889000" cy="3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3" name="フローチャート: 判断 352"/>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54" name="テキスト ボックス 353"/>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13513</xdr:rowOff>
    </xdr:from>
    <xdr:to>
      <xdr:col>45</xdr:col>
      <xdr:colOff>177800</xdr:colOff>
      <xdr:row>57</xdr:row>
      <xdr:rowOff>24105</xdr:rowOff>
    </xdr:to>
    <xdr:cxnSp macro="">
      <xdr:nvCxnSpPr>
        <xdr:cNvPr id="355" name="直線コネクタ 354"/>
        <xdr:cNvCxnSpPr/>
      </xdr:nvCxnSpPr>
      <xdr:spPr>
        <a:xfrm>
          <a:off x="7861300" y="9786163"/>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56" name="フローチャート: 判断 355"/>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57" name="テキスト ボックス 356"/>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167831</xdr:rowOff>
    </xdr:from>
    <xdr:to>
      <xdr:col>41</xdr:col>
      <xdr:colOff>50800</xdr:colOff>
      <xdr:row>57</xdr:row>
      <xdr:rowOff>13513</xdr:rowOff>
    </xdr:to>
    <xdr:cxnSp macro="">
      <xdr:nvCxnSpPr>
        <xdr:cNvPr id="358" name="直線コネクタ 357"/>
        <xdr:cNvCxnSpPr/>
      </xdr:nvCxnSpPr>
      <xdr:spPr>
        <a:xfrm>
          <a:off x="6972300" y="9769031"/>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59" name="フローチャート: 判断 358"/>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0" name="テキスト ボックス 359"/>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1" name="フローチャート: 判断 360"/>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44213</xdr:rowOff>
    </xdr:from>
    <xdr:ext cx="534377" cy="259045"/>
    <xdr:sp macro="" textlink="">
      <xdr:nvSpPr>
        <xdr:cNvPr id="362" name="テキスト ボックス 361"/>
        <xdr:cNvSpPr txBox="1"/>
      </xdr:nvSpPr>
      <xdr:spPr>
        <a:xfrm>
          <a:off x="6705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52324</xdr:rowOff>
    </xdr:from>
    <xdr:to>
      <xdr:col>55</xdr:col>
      <xdr:colOff>50800</xdr:colOff>
      <xdr:row>55</xdr:row>
      <xdr:rowOff>153924</xdr:rowOff>
    </xdr:to>
    <xdr:sp macro="" textlink="">
      <xdr:nvSpPr>
        <xdr:cNvPr id="368" name="楕円 367"/>
        <xdr:cNvSpPr/>
      </xdr:nvSpPr>
      <xdr:spPr>
        <a:xfrm>
          <a:off x="10426700" y="94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75201</xdr:rowOff>
    </xdr:from>
    <xdr:ext cx="534377" cy="259045"/>
    <xdr:sp macro="" textlink="">
      <xdr:nvSpPr>
        <xdr:cNvPr id="369" name="農林水産業費該当値テキスト"/>
        <xdr:cNvSpPr txBox="1"/>
      </xdr:nvSpPr>
      <xdr:spPr>
        <a:xfrm>
          <a:off x="10528300" y="93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109538</xdr:rowOff>
    </xdr:from>
    <xdr:to>
      <xdr:col>50</xdr:col>
      <xdr:colOff>165100</xdr:colOff>
      <xdr:row>57</xdr:row>
      <xdr:rowOff>39688</xdr:rowOff>
    </xdr:to>
    <xdr:sp macro="" textlink="">
      <xdr:nvSpPr>
        <xdr:cNvPr id="370" name="楕円 369"/>
        <xdr:cNvSpPr/>
      </xdr:nvSpPr>
      <xdr:spPr>
        <a:xfrm>
          <a:off x="9588500" y="971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56215</xdr:rowOff>
    </xdr:from>
    <xdr:ext cx="534377" cy="259045"/>
    <xdr:sp macro="" textlink="">
      <xdr:nvSpPr>
        <xdr:cNvPr id="371" name="テキスト ボックス 370"/>
        <xdr:cNvSpPr txBox="1"/>
      </xdr:nvSpPr>
      <xdr:spPr>
        <a:xfrm>
          <a:off x="9372111" y="948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144755</xdr:rowOff>
    </xdr:from>
    <xdr:to>
      <xdr:col>46</xdr:col>
      <xdr:colOff>38100</xdr:colOff>
      <xdr:row>57</xdr:row>
      <xdr:rowOff>74905</xdr:rowOff>
    </xdr:to>
    <xdr:sp macro="" textlink="">
      <xdr:nvSpPr>
        <xdr:cNvPr id="372" name="楕円 371"/>
        <xdr:cNvSpPr/>
      </xdr:nvSpPr>
      <xdr:spPr>
        <a:xfrm>
          <a:off x="8699500" y="97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91432</xdr:rowOff>
    </xdr:from>
    <xdr:ext cx="534377" cy="259045"/>
    <xdr:sp macro="" textlink="">
      <xdr:nvSpPr>
        <xdr:cNvPr id="373" name="テキスト ボックス 372"/>
        <xdr:cNvSpPr txBox="1"/>
      </xdr:nvSpPr>
      <xdr:spPr>
        <a:xfrm>
          <a:off x="8483111" y="952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134163</xdr:rowOff>
    </xdr:from>
    <xdr:to>
      <xdr:col>41</xdr:col>
      <xdr:colOff>101600</xdr:colOff>
      <xdr:row>57</xdr:row>
      <xdr:rowOff>64313</xdr:rowOff>
    </xdr:to>
    <xdr:sp macro="" textlink="">
      <xdr:nvSpPr>
        <xdr:cNvPr id="374" name="楕円 373"/>
        <xdr:cNvSpPr/>
      </xdr:nvSpPr>
      <xdr:spPr>
        <a:xfrm>
          <a:off x="7810500" y="97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80840</xdr:rowOff>
    </xdr:from>
    <xdr:ext cx="534377" cy="259045"/>
    <xdr:sp macro="" textlink="">
      <xdr:nvSpPr>
        <xdr:cNvPr id="375" name="テキスト ボックス 374"/>
        <xdr:cNvSpPr txBox="1"/>
      </xdr:nvSpPr>
      <xdr:spPr>
        <a:xfrm>
          <a:off x="7594111" y="95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117031</xdr:rowOff>
    </xdr:from>
    <xdr:to>
      <xdr:col>36</xdr:col>
      <xdr:colOff>165100</xdr:colOff>
      <xdr:row>57</xdr:row>
      <xdr:rowOff>47181</xdr:rowOff>
    </xdr:to>
    <xdr:sp macro="" textlink="">
      <xdr:nvSpPr>
        <xdr:cNvPr id="376" name="楕円 375"/>
        <xdr:cNvSpPr/>
      </xdr:nvSpPr>
      <xdr:spPr>
        <a:xfrm>
          <a:off x="6921500" y="97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38308</xdr:rowOff>
    </xdr:from>
    <xdr:ext cx="534377" cy="259045"/>
    <xdr:sp macro="" textlink="">
      <xdr:nvSpPr>
        <xdr:cNvPr id="377" name="テキスト ボックス 376"/>
        <xdr:cNvSpPr txBox="1"/>
      </xdr:nvSpPr>
      <xdr:spPr>
        <a:xfrm>
          <a:off x="6705111" y="98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166234</xdr:rowOff>
    </xdr:from>
    <xdr:to>
      <xdr:col>54</xdr:col>
      <xdr:colOff>189865</xdr:colOff>
      <xdr:row>79</xdr:row>
      <xdr:rowOff>73944</xdr:rowOff>
    </xdr:to>
    <xdr:cxnSp macro="">
      <xdr:nvCxnSpPr>
        <xdr:cNvPr id="403" name="直線コネクタ 402"/>
        <xdr:cNvCxnSpPr/>
      </xdr:nvCxnSpPr>
      <xdr:spPr>
        <a:xfrm flipV="1">
          <a:off x="10475595" y="12853534"/>
          <a:ext cx="1270" cy="76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77771</xdr:rowOff>
    </xdr:from>
    <xdr:ext cx="469744" cy="259045"/>
    <xdr:sp macro="" textlink="">
      <xdr:nvSpPr>
        <xdr:cNvPr id="404" name="商工費最小値テキスト"/>
        <xdr:cNvSpPr txBox="1"/>
      </xdr:nvSpPr>
      <xdr:spPr>
        <a:xfrm>
          <a:off x="10528300" y="1362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73944</xdr:rowOff>
    </xdr:from>
    <xdr:to>
      <xdr:col>55</xdr:col>
      <xdr:colOff>88900</xdr:colOff>
      <xdr:row>79</xdr:row>
      <xdr:rowOff>73944</xdr:rowOff>
    </xdr:to>
    <xdr:cxnSp macro="">
      <xdr:nvCxnSpPr>
        <xdr:cNvPr id="405" name="直線コネクタ 404"/>
        <xdr:cNvCxnSpPr/>
      </xdr:nvCxnSpPr>
      <xdr:spPr>
        <a:xfrm>
          <a:off x="10388600" y="1361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112911</xdr:rowOff>
    </xdr:from>
    <xdr:ext cx="534377" cy="259045"/>
    <xdr:sp macro="" textlink="">
      <xdr:nvSpPr>
        <xdr:cNvPr id="406" name="商工費最大値テキスト"/>
        <xdr:cNvSpPr txBox="1"/>
      </xdr:nvSpPr>
      <xdr:spPr>
        <a:xfrm>
          <a:off x="10528300" y="1262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166234</xdr:rowOff>
    </xdr:from>
    <xdr:to>
      <xdr:col>55</xdr:col>
      <xdr:colOff>88900</xdr:colOff>
      <xdr:row>74</xdr:row>
      <xdr:rowOff>166234</xdr:rowOff>
    </xdr:to>
    <xdr:cxnSp macro="">
      <xdr:nvCxnSpPr>
        <xdr:cNvPr id="407" name="直線コネクタ 406"/>
        <xdr:cNvCxnSpPr/>
      </xdr:nvCxnSpPr>
      <xdr:spPr>
        <a:xfrm>
          <a:off x="10388600" y="1285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15602</xdr:rowOff>
    </xdr:from>
    <xdr:to>
      <xdr:col>55</xdr:col>
      <xdr:colOff>0</xdr:colOff>
      <xdr:row>78</xdr:row>
      <xdr:rowOff>75806</xdr:rowOff>
    </xdr:to>
    <xdr:cxnSp macro="">
      <xdr:nvCxnSpPr>
        <xdr:cNvPr id="408" name="直線コネクタ 407"/>
        <xdr:cNvCxnSpPr/>
      </xdr:nvCxnSpPr>
      <xdr:spPr>
        <a:xfrm>
          <a:off x="9639300" y="13388702"/>
          <a:ext cx="8382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169972</xdr:rowOff>
    </xdr:from>
    <xdr:ext cx="534377" cy="259045"/>
    <xdr:sp macro="" textlink="">
      <xdr:nvSpPr>
        <xdr:cNvPr id="409" name="商工費平均値テキスト"/>
        <xdr:cNvSpPr txBox="1"/>
      </xdr:nvSpPr>
      <xdr:spPr>
        <a:xfrm>
          <a:off x="10528300" y="13200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147095</xdr:rowOff>
    </xdr:from>
    <xdr:to>
      <xdr:col>55</xdr:col>
      <xdr:colOff>50800</xdr:colOff>
      <xdr:row>78</xdr:row>
      <xdr:rowOff>77245</xdr:rowOff>
    </xdr:to>
    <xdr:sp macro="" textlink="">
      <xdr:nvSpPr>
        <xdr:cNvPr id="410" name="フローチャート: 判断 409"/>
        <xdr:cNvSpPr/>
      </xdr:nvSpPr>
      <xdr:spPr>
        <a:xfrm>
          <a:off x="104267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21089</xdr:rowOff>
    </xdr:from>
    <xdr:to>
      <xdr:col>50</xdr:col>
      <xdr:colOff>114300</xdr:colOff>
      <xdr:row>78</xdr:row>
      <xdr:rowOff>15602</xdr:rowOff>
    </xdr:to>
    <xdr:cxnSp macro="">
      <xdr:nvCxnSpPr>
        <xdr:cNvPr id="411" name="直線コネクタ 410"/>
        <xdr:cNvCxnSpPr/>
      </xdr:nvCxnSpPr>
      <xdr:spPr>
        <a:xfrm>
          <a:off x="8750300" y="12194039"/>
          <a:ext cx="889000" cy="119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162689</xdr:rowOff>
    </xdr:from>
    <xdr:to>
      <xdr:col>50</xdr:col>
      <xdr:colOff>165100</xdr:colOff>
      <xdr:row>78</xdr:row>
      <xdr:rowOff>92839</xdr:rowOff>
    </xdr:to>
    <xdr:sp macro="" textlink="">
      <xdr:nvSpPr>
        <xdr:cNvPr id="412" name="フローチャート: 判断 411"/>
        <xdr:cNvSpPr/>
      </xdr:nvSpPr>
      <xdr:spPr>
        <a:xfrm>
          <a:off x="9588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83966</xdr:rowOff>
    </xdr:from>
    <xdr:ext cx="534377" cy="259045"/>
    <xdr:sp macro="" textlink="">
      <xdr:nvSpPr>
        <xdr:cNvPr id="413" name="テキスト ボックス 412"/>
        <xdr:cNvSpPr txBox="1"/>
      </xdr:nvSpPr>
      <xdr:spPr>
        <a:xfrm>
          <a:off x="9372111" y="1345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21089</xdr:rowOff>
    </xdr:from>
    <xdr:to>
      <xdr:col>45</xdr:col>
      <xdr:colOff>177800</xdr:colOff>
      <xdr:row>76</xdr:row>
      <xdr:rowOff>70875</xdr:rowOff>
    </xdr:to>
    <xdr:cxnSp macro="">
      <xdr:nvCxnSpPr>
        <xdr:cNvPr id="414" name="直線コネクタ 413"/>
        <xdr:cNvCxnSpPr/>
      </xdr:nvCxnSpPr>
      <xdr:spPr>
        <a:xfrm flipV="1">
          <a:off x="7861300" y="12194039"/>
          <a:ext cx="889000" cy="90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135207</xdr:rowOff>
    </xdr:from>
    <xdr:to>
      <xdr:col>46</xdr:col>
      <xdr:colOff>38100</xdr:colOff>
      <xdr:row>78</xdr:row>
      <xdr:rowOff>65357</xdr:rowOff>
    </xdr:to>
    <xdr:sp macro="" textlink="">
      <xdr:nvSpPr>
        <xdr:cNvPr id="415" name="フローチャート: 判断 414"/>
        <xdr:cNvSpPr/>
      </xdr:nvSpPr>
      <xdr:spPr>
        <a:xfrm>
          <a:off x="8699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56484</xdr:rowOff>
    </xdr:from>
    <xdr:ext cx="534377" cy="259045"/>
    <xdr:sp macro="" textlink="">
      <xdr:nvSpPr>
        <xdr:cNvPr id="416" name="テキスト ボックス 415"/>
        <xdr:cNvSpPr txBox="1"/>
      </xdr:nvSpPr>
      <xdr:spPr>
        <a:xfrm>
          <a:off x="8483111" y="134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70875</xdr:rowOff>
    </xdr:from>
    <xdr:to>
      <xdr:col>41</xdr:col>
      <xdr:colOff>50800</xdr:colOff>
      <xdr:row>78</xdr:row>
      <xdr:rowOff>67675</xdr:rowOff>
    </xdr:to>
    <xdr:cxnSp macro="">
      <xdr:nvCxnSpPr>
        <xdr:cNvPr id="417" name="直線コネクタ 416"/>
        <xdr:cNvCxnSpPr/>
      </xdr:nvCxnSpPr>
      <xdr:spPr>
        <a:xfrm flipV="1">
          <a:off x="6972300" y="13101075"/>
          <a:ext cx="889000" cy="3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143993</xdr:rowOff>
    </xdr:from>
    <xdr:to>
      <xdr:col>41</xdr:col>
      <xdr:colOff>101600</xdr:colOff>
      <xdr:row>78</xdr:row>
      <xdr:rowOff>74143</xdr:rowOff>
    </xdr:to>
    <xdr:sp macro="" textlink="">
      <xdr:nvSpPr>
        <xdr:cNvPr id="418" name="フローチャート: 判断 417"/>
        <xdr:cNvSpPr/>
      </xdr:nvSpPr>
      <xdr:spPr>
        <a:xfrm>
          <a:off x="7810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65270</xdr:rowOff>
    </xdr:from>
    <xdr:ext cx="534377" cy="259045"/>
    <xdr:sp macro="" textlink="">
      <xdr:nvSpPr>
        <xdr:cNvPr id="419" name="テキスト ボックス 418"/>
        <xdr:cNvSpPr txBox="1"/>
      </xdr:nvSpPr>
      <xdr:spPr>
        <a:xfrm>
          <a:off x="7594111" y="13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90419</xdr:rowOff>
    </xdr:from>
    <xdr:to>
      <xdr:col>36</xdr:col>
      <xdr:colOff>165100</xdr:colOff>
      <xdr:row>78</xdr:row>
      <xdr:rowOff>20569</xdr:rowOff>
    </xdr:to>
    <xdr:sp macro="" textlink="">
      <xdr:nvSpPr>
        <xdr:cNvPr id="420" name="フローチャート: 判断 419"/>
        <xdr:cNvSpPr/>
      </xdr:nvSpPr>
      <xdr:spPr>
        <a:xfrm>
          <a:off x="6921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37096</xdr:rowOff>
    </xdr:from>
    <xdr:ext cx="534377" cy="259045"/>
    <xdr:sp macro="" textlink="">
      <xdr:nvSpPr>
        <xdr:cNvPr id="421" name="テキスト ボックス 420"/>
        <xdr:cNvSpPr txBox="1"/>
      </xdr:nvSpPr>
      <xdr:spPr>
        <a:xfrm>
          <a:off x="6705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25006</xdr:rowOff>
    </xdr:from>
    <xdr:to>
      <xdr:col>55</xdr:col>
      <xdr:colOff>50800</xdr:colOff>
      <xdr:row>78</xdr:row>
      <xdr:rowOff>126606</xdr:rowOff>
    </xdr:to>
    <xdr:sp macro="" textlink="">
      <xdr:nvSpPr>
        <xdr:cNvPr id="427" name="楕円 426"/>
        <xdr:cNvSpPr/>
      </xdr:nvSpPr>
      <xdr:spPr>
        <a:xfrm>
          <a:off x="104267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3433</xdr:rowOff>
    </xdr:from>
    <xdr:ext cx="534377" cy="259045"/>
    <xdr:sp macro="" textlink="">
      <xdr:nvSpPr>
        <xdr:cNvPr id="428" name="商工費該当値テキスト"/>
        <xdr:cNvSpPr txBox="1"/>
      </xdr:nvSpPr>
      <xdr:spPr>
        <a:xfrm>
          <a:off x="10528300"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136252</xdr:rowOff>
    </xdr:from>
    <xdr:to>
      <xdr:col>50</xdr:col>
      <xdr:colOff>165100</xdr:colOff>
      <xdr:row>78</xdr:row>
      <xdr:rowOff>66402</xdr:rowOff>
    </xdr:to>
    <xdr:sp macro="" textlink="">
      <xdr:nvSpPr>
        <xdr:cNvPr id="429" name="楕円 428"/>
        <xdr:cNvSpPr/>
      </xdr:nvSpPr>
      <xdr:spPr>
        <a:xfrm>
          <a:off x="9588500" y="133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82929</xdr:rowOff>
    </xdr:from>
    <xdr:ext cx="534377" cy="259045"/>
    <xdr:sp macro="" textlink="">
      <xdr:nvSpPr>
        <xdr:cNvPr id="430" name="テキスト ボックス 429"/>
        <xdr:cNvSpPr txBox="1"/>
      </xdr:nvSpPr>
      <xdr:spPr>
        <a:xfrm>
          <a:off x="9372111" y="1311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141739</xdr:rowOff>
    </xdr:from>
    <xdr:to>
      <xdr:col>46</xdr:col>
      <xdr:colOff>38100</xdr:colOff>
      <xdr:row>71</xdr:row>
      <xdr:rowOff>71889</xdr:rowOff>
    </xdr:to>
    <xdr:sp macro="" textlink="">
      <xdr:nvSpPr>
        <xdr:cNvPr id="431" name="楕円 430"/>
        <xdr:cNvSpPr/>
      </xdr:nvSpPr>
      <xdr:spPr>
        <a:xfrm>
          <a:off x="8699500" y="121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88416</xdr:rowOff>
    </xdr:from>
    <xdr:ext cx="534377" cy="259045"/>
    <xdr:sp macro="" textlink="">
      <xdr:nvSpPr>
        <xdr:cNvPr id="432" name="テキスト ボックス 431"/>
        <xdr:cNvSpPr txBox="1"/>
      </xdr:nvSpPr>
      <xdr:spPr>
        <a:xfrm>
          <a:off x="8483111" y="119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20075</xdr:rowOff>
    </xdr:from>
    <xdr:to>
      <xdr:col>41</xdr:col>
      <xdr:colOff>101600</xdr:colOff>
      <xdr:row>76</xdr:row>
      <xdr:rowOff>121675</xdr:rowOff>
    </xdr:to>
    <xdr:sp macro="" textlink="">
      <xdr:nvSpPr>
        <xdr:cNvPr id="433" name="楕円 432"/>
        <xdr:cNvSpPr/>
      </xdr:nvSpPr>
      <xdr:spPr>
        <a:xfrm>
          <a:off x="7810500" y="13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138202</xdr:rowOff>
    </xdr:from>
    <xdr:ext cx="534377" cy="259045"/>
    <xdr:sp macro="" textlink="">
      <xdr:nvSpPr>
        <xdr:cNvPr id="434" name="テキスト ボックス 433"/>
        <xdr:cNvSpPr txBox="1"/>
      </xdr:nvSpPr>
      <xdr:spPr>
        <a:xfrm>
          <a:off x="7594111" y="12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16875</xdr:rowOff>
    </xdr:from>
    <xdr:to>
      <xdr:col>36</xdr:col>
      <xdr:colOff>165100</xdr:colOff>
      <xdr:row>78</xdr:row>
      <xdr:rowOff>118475</xdr:rowOff>
    </xdr:to>
    <xdr:sp macro="" textlink="">
      <xdr:nvSpPr>
        <xdr:cNvPr id="435" name="楕円 434"/>
        <xdr:cNvSpPr/>
      </xdr:nvSpPr>
      <xdr:spPr>
        <a:xfrm>
          <a:off x="6921500" y="1338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109602</xdr:rowOff>
    </xdr:from>
    <xdr:ext cx="534377" cy="259045"/>
    <xdr:sp macro="" textlink="">
      <xdr:nvSpPr>
        <xdr:cNvPr id="436" name="テキスト ボックス 435"/>
        <xdr:cNvSpPr txBox="1"/>
      </xdr:nvSpPr>
      <xdr:spPr>
        <a:xfrm>
          <a:off x="6705111" y="134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2" name="直線コネクタ 461"/>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3" name="土木費最小値テキスト"/>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64" name="直線コネクタ 463"/>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65" name="土木費最大値テキスト"/>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66" name="直線コネクタ 465"/>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125214</xdr:rowOff>
    </xdr:from>
    <xdr:to>
      <xdr:col>55</xdr:col>
      <xdr:colOff>0</xdr:colOff>
      <xdr:row>98</xdr:row>
      <xdr:rowOff>127446</xdr:rowOff>
    </xdr:to>
    <xdr:cxnSp macro="">
      <xdr:nvCxnSpPr>
        <xdr:cNvPr id="467" name="直線コネクタ 466"/>
        <xdr:cNvCxnSpPr/>
      </xdr:nvCxnSpPr>
      <xdr:spPr>
        <a:xfrm flipV="1">
          <a:off x="9639300" y="16927314"/>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73849</xdr:rowOff>
    </xdr:from>
    <xdr:ext cx="534377" cy="259045"/>
    <xdr:sp macro="" textlink="">
      <xdr:nvSpPr>
        <xdr:cNvPr id="468" name="土木費平均値テキスト"/>
        <xdr:cNvSpPr txBox="1"/>
      </xdr:nvSpPr>
      <xdr:spPr>
        <a:xfrm>
          <a:off x="10528300" y="16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69" name="フローチャート: 判断 468"/>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127446</xdr:rowOff>
    </xdr:from>
    <xdr:to>
      <xdr:col>50</xdr:col>
      <xdr:colOff>114300</xdr:colOff>
      <xdr:row>98</xdr:row>
      <xdr:rowOff>139866</xdr:rowOff>
    </xdr:to>
    <xdr:cxnSp macro="">
      <xdr:nvCxnSpPr>
        <xdr:cNvPr id="470" name="直線コネクタ 469"/>
        <xdr:cNvCxnSpPr/>
      </xdr:nvCxnSpPr>
      <xdr:spPr>
        <a:xfrm flipV="1">
          <a:off x="8750300" y="16929546"/>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1" name="フローチャート: 判断 470"/>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2" name="テキスト ボックス 471"/>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37598</xdr:rowOff>
    </xdr:from>
    <xdr:to>
      <xdr:col>45</xdr:col>
      <xdr:colOff>177800</xdr:colOff>
      <xdr:row>98</xdr:row>
      <xdr:rowOff>139866</xdr:rowOff>
    </xdr:to>
    <xdr:cxnSp macro="">
      <xdr:nvCxnSpPr>
        <xdr:cNvPr id="473" name="直線コネクタ 472"/>
        <xdr:cNvCxnSpPr/>
      </xdr:nvCxnSpPr>
      <xdr:spPr>
        <a:xfrm>
          <a:off x="7861300" y="16839698"/>
          <a:ext cx="889000" cy="10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74" name="フローチャート: 判断 473"/>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75" name="テキスト ボックス 474"/>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37598</xdr:rowOff>
    </xdr:from>
    <xdr:to>
      <xdr:col>41</xdr:col>
      <xdr:colOff>50800</xdr:colOff>
      <xdr:row>98</xdr:row>
      <xdr:rowOff>125746</xdr:rowOff>
    </xdr:to>
    <xdr:cxnSp macro="">
      <xdr:nvCxnSpPr>
        <xdr:cNvPr id="476" name="直線コネクタ 475"/>
        <xdr:cNvCxnSpPr/>
      </xdr:nvCxnSpPr>
      <xdr:spPr>
        <a:xfrm flipV="1">
          <a:off x="6972300" y="16839698"/>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77" name="フローチャート: 判断 476"/>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144933</xdr:rowOff>
    </xdr:from>
    <xdr:ext cx="534377" cy="259045"/>
    <xdr:sp macro="" textlink="">
      <xdr:nvSpPr>
        <xdr:cNvPr id="478" name="テキスト ボックス 477"/>
        <xdr:cNvSpPr txBox="1"/>
      </xdr:nvSpPr>
      <xdr:spPr>
        <a:xfrm>
          <a:off x="7594111" y="169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49878</xdr:rowOff>
    </xdr:from>
    <xdr:to>
      <xdr:col>36</xdr:col>
      <xdr:colOff>165100</xdr:colOff>
      <xdr:row>98</xdr:row>
      <xdr:rowOff>151478</xdr:rowOff>
    </xdr:to>
    <xdr:sp macro="" textlink="">
      <xdr:nvSpPr>
        <xdr:cNvPr id="479" name="フローチャート: 判断 478"/>
        <xdr:cNvSpPr/>
      </xdr:nvSpPr>
      <xdr:spPr>
        <a:xfrm>
          <a:off x="6921500" y="1685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168005</xdr:rowOff>
    </xdr:from>
    <xdr:ext cx="534377" cy="259045"/>
    <xdr:sp macro="" textlink="">
      <xdr:nvSpPr>
        <xdr:cNvPr id="480" name="テキスト ボックス 479"/>
        <xdr:cNvSpPr txBox="1"/>
      </xdr:nvSpPr>
      <xdr:spPr>
        <a:xfrm>
          <a:off x="6705111" y="1662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74414</xdr:rowOff>
    </xdr:from>
    <xdr:to>
      <xdr:col>55</xdr:col>
      <xdr:colOff>50800</xdr:colOff>
      <xdr:row>99</xdr:row>
      <xdr:rowOff>4564</xdr:rowOff>
    </xdr:to>
    <xdr:sp macro="" textlink="">
      <xdr:nvSpPr>
        <xdr:cNvPr id="486" name="楕円 485"/>
        <xdr:cNvSpPr/>
      </xdr:nvSpPr>
      <xdr:spPr>
        <a:xfrm>
          <a:off x="10426700" y="168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29400</xdr:rowOff>
    </xdr:from>
    <xdr:ext cx="534377" cy="259045"/>
    <xdr:sp macro="" textlink="">
      <xdr:nvSpPr>
        <xdr:cNvPr id="487" name="土木費該当値テキスト"/>
        <xdr:cNvSpPr txBox="1"/>
      </xdr:nvSpPr>
      <xdr:spPr>
        <a:xfrm>
          <a:off x="10528300" y="168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76646</xdr:rowOff>
    </xdr:from>
    <xdr:to>
      <xdr:col>50</xdr:col>
      <xdr:colOff>165100</xdr:colOff>
      <xdr:row>99</xdr:row>
      <xdr:rowOff>6796</xdr:rowOff>
    </xdr:to>
    <xdr:sp macro="" textlink="">
      <xdr:nvSpPr>
        <xdr:cNvPr id="488" name="楕円 487"/>
        <xdr:cNvSpPr/>
      </xdr:nvSpPr>
      <xdr:spPr>
        <a:xfrm>
          <a:off x="9588500" y="1687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169373</xdr:rowOff>
    </xdr:from>
    <xdr:ext cx="534377" cy="259045"/>
    <xdr:sp macro="" textlink="">
      <xdr:nvSpPr>
        <xdr:cNvPr id="489" name="テキスト ボックス 488"/>
        <xdr:cNvSpPr txBox="1"/>
      </xdr:nvSpPr>
      <xdr:spPr>
        <a:xfrm>
          <a:off x="9372111" y="1697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89066</xdr:rowOff>
    </xdr:from>
    <xdr:to>
      <xdr:col>46</xdr:col>
      <xdr:colOff>38100</xdr:colOff>
      <xdr:row>99</xdr:row>
      <xdr:rowOff>19216</xdr:rowOff>
    </xdr:to>
    <xdr:sp macro="" textlink="">
      <xdr:nvSpPr>
        <xdr:cNvPr id="490" name="楕円 489"/>
        <xdr:cNvSpPr/>
      </xdr:nvSpPr>
      <xdr:spPr>
        <a:xfrm>
          <a:off x="8699500" y="168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10343</xdr:rowOff>
    </xdr:from>
    <xdr:ext cx="534377" cy="259045"/>
    <xdr:sp macro="" textlink="">
      <xdr:nvSpPr>
        <xdr:cNvPr id="491" name="テキスト ボックス 490"/>
        <xdr:cNvSpPr txBox="1"/>
      </xdr:nvSpPr>
      <xdr:spPr>
        <a:xfrm>
          <a:off x="8483111" y="169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158248</xdr:rowOff>
    </xdr:from>
    <xdr:to>
      <xdr:col>41</xdr:col>
      <xdr:colOff>101600</xdr:colOff>
      <xdr:row>98</xdr:row>
      <xdr:rowOff>88398</xdr:rowOff>
    </xdr:to>
    <xdr:sp macro="" textlink="">
      <xdr:nvSpPr>
        <xdr:cNvPr id="492" name="楕円 491"/>
        <xdr:cNvSpPr/>
      </xdr:nvSpPr>
      <xdr:spPr>
        <a:xfrm>
          <a:off x="7810500" y="167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104925</xdr:rowOff>
    </xdr:from>
    <xdr:ext cx="534377" cy="259045"/>
    <xdr:sp macro="" textlink="">
      <xdr:nvSpPr>
        <xdr:cNvPr id="493" name="テキスト ボックス 492"/>
        <xdr:cNvSpPr txBox="1"/>
      </xdr:nvSpPr>
      <xdr:spPr>
        <a:xfrm>
          <a:off x="7594111" y="165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74946</xdr:rowOff>
    </xdr:from>
    <xdr:to>
      <xdr:col>36</xdr:col>
      <xdr:colOff>165100</xdr:colOff>
      <xdr:row>99</xdr:row>
      <xdr:rowOff>5096</xdr:rowOff>
    </xdr:to>
    <xdr:sp macro="" textlink="">
      <xdr:nvSpPr>
        <xdr:cNvPr id="494" name="楕円 493"/>
        <xdr:cNvSpPr/>
      </xdr:nvSpPr>
      <xdr:spPr>
        <a:xfrm>
          <a:off x="6921500" y="168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167673</xdr:rowOff>
    </xdr:from>
    <xdr:ext cx="534377" cy="259045"/>
    <xdr:sp macro="" textlink="">
      <xdr:nvSpPr>
        <xdr:cNvPr id="495" name="テキスト ボックス 494"/>
        <xdr:cNvSpPr txBox="1"/>
      </xdr:nvSpPr>
      <xdr:spPr>
        <a:xfrm>
          <a:off x="6705111" y="169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2" name="直線コネクタ 521"/>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3" name="消防費最小値テキスト"/>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24" name="直線コネクタ 523"/>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25" name="消防費最大値テキスト"/>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26" name="直線コネクタ 525"/>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40063</xdr:rowOff>
    </xdr:from>
    <xdr:to>
      <xdr:col>85</xdr:col>
      <xdr:colOff>127000</xdr:colOff>
      <xdr:row>37</xdr:row>
      <xdr:rowOff>48652</xdr:rowOff>
    </xdr:to>
    <xdr:cxnSp macro="">
      <xdr:nvCxnSpPr>
        <xdr:cNvPr id="527" name="直線コネクタ 526"/>
        <xdr:cNvCxnSpPr/>
      </xdr:nvCxnSpPr>
      <xdr:spPr>
        <a:xfrm>
          <a:off x="15481300" y="638371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13769</xdr:rowOff>
    </xdr:from>
    <xdr:ext cx="534377" cy="259045"/>
    <xdr:sp macro="" textlink="">
      <xdr:nvSpPr>
        <xdr:cNvPr id="528" name="消防費平均値テキスト"/>
        <xdr:cNvSpPr txBox="1"/>
      </xdr:nvSpPr>
      <xdr:spPr>
        <a:xfrm>
          <a:off x="16370300" y="635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29" name="フローチャート: 判断 528"/>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40063</xdr:rowOff>
    </xdr:from>
    <xdr:to>
      <xdr:col>81</xdr:col>
      <xdr:colOff>50800</xdr:colOff>
      <xdr:row>37</xdr:row>
      <xdr:rowOff>69683</xdr:rowOff>
    </xdr:to>
    <xdr:cxnSp macro="">
      <xdr:nvCxnSpPr>
        <xdr:cNvPr id="530" name="直線コネクタ 529"/>
        <xdr:cNvCxnSpPr/>
      </xdr:nvCxnSpPr>
      <xdr:spPr>
        <a:xfrm flipV="1">
          <a:off x="14592300" y="6383713"/>
          <a:ext cx="889000" cy="2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1" name="フローチャート: 判断 530"/>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1653</xdr:rowOff>
    </xdr:from>
    <xdr:ext cx="534377" cy="259045"/>
    <xdr:sp macro="" textlink="">
      <xdr:nvSpPr>
        <xdr:cNvPr id="532" name="テキスト ボックス 531"/>
        <xdr:cNvSpPr txBox="1"/>
      </xdr:nvSpPr>
      <xdr:spPr>
        <a:xfrm>
          <a:off x="15214111" y="651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69683</xdr:rowOff>
    </xdr:from>
    <xdr:to>
      <xdr:col>76</xdr:col>
      <xdr:colOff>114300</xdr:colOff>
      <xdr:row>38</xdr:row>
      <xdr:rowOff>42480</xdr:rowOff>
    </xdr:to>
    <xdr:cxnSp macro="">
      <xdr:nvCxnSpPr>
        <xdr:cNvPr id="533" name="直線コネクタ 532"/>
        <xdr:cNvCxnSpPr/>
      </xdr:nvCxnSpPr>
      <xdr:spPr>
        <a:xfrm flipV="1">
          <a:off x="13703300" y="6413333"/>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34" name="フローチャート: 判断 533"/>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169054</xdr:rowOff>
    </xdr:from>
    <xdr:ext cx="534377" cy="259045"/>
    <xdr:sp macro="" textlink="">
      <xdr:nvSpPr>
        <xdr:cNvPr id="535" name="テキスト ボックス 534"/>
        <xdr:cNvSpPr txBox="1"/>
      </xdr:nvSpPr>
      <xdr:spPr>
        <a:xfrm>
          <a:off x="14325111" y="651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33858</xdr:rowOff>
    </xdr:from>
    <xdr:to>
      <xdr:col>71</xdr:col>
      <xdr:colOff>177800</xdr:colOff>
      <xdr:row>38</xdr:row>
      <xdr:rowOff>42480</xdr:rowOff>
    </xdr:to>
    <xdr:cxnSp macro="">
      <xdr:nvCxnSpPr>
        <xdr:cNvPr id="536" name="直線コネクタ 535"/>
        <xdr:cNvCxnSpPr/>
      </xdr:nvCxnSpPr>
      <xdr:spPr>
        <a:xfrm>
          <a:off x="12814300" y="6548958"/>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37" name="フローチャート: 判断 536"/>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38" name="テキスト ボックス 537"/>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86875</xdr:rowOff>
    </xdr:from>
    <xdr:to>
      <xdr:col>67</xdr:col>
      <xdr:colOff>101600</xdr:colOff>
      <xdr:row>37</xdr:row>
      <xdr:rowOff>17025</xdr:rowOff>
    </xdr:to>
    <xdr:sp macro="" textlink="">
      <xdr:nvSpPr>
        <xdr:cNvPr id="539" name="フローチャート: 判断 538"/>
        <xdr:cNvSpPr/>
      </xdr:nvSpPr>
      <xdr:spPr>
        <a:xfrm>
          <a:off x="12763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33552</xdr:rowOff>
    </xdr:from>
    <xdr:ext cx="534377" cy="259045"/>
    <xdr:sp macro="" textlink="">
      <xdr:nvSpPr>
        <xdr:cNvPr id="540" name="テキスト ボックス 539"/>
        <xdr:cNvSpPr txBox="1"/>
      </xdr:nvSpPr>
      <xdr:spPr>
        <a:xfrm>
          <a:off x="12547111" y="603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169302</xdr:rowOff>
    </xdr:from>
    <xdr:to>
      <xdr:col>85</xdr:col>
      <xdr:colOff>177800</xdr:colOff>
      <xdr:row>37</xdr:row>
      <xdr:rowOff>99452</xdr:rowOff>
    </xdr:to>
    <xdr:sp macro="" textlink="">
      <xdr:nvSpPr>
        <xdr:cNvPr id="546" name="楕円 545"/>
        <xdr:cNvSpPr/>
      </xdr:nvSpPr>
      <xdr:spPr>
        <a:xfrm>
          <a:off x="16268700" y="63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20729</xdr:rowOff>
    </xdr:from>
    <xdr:ext cx="534377" cy="259045"/>
    <xdr:sp macro="" textlink="">
      <xdr:nvSpPr>
        <xdr:cNvPr id="547" name="消防費該当値テキスト"/>
        <xdr:cNvSpPr txBox="1"/>
      </xdr:nvSpPr>
      <xdr:spPr>
        <a:xfrm>
          <a:off x="16370300" y="61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160713</xdr:rowOff>
    </xdr:from>
    <xdr:to>
      <xdr:col>81</xdr:col>
      <xdr:colOff>101600</xdr:colOff>
      <xdr:row>37</xdr:row>
      <xdr:rowOff>90863</xdr:rowOff>
    </xdr:to>
    <xdr:sp macro="" textlink="">
      <xdr:nvSpPr>
        <xdr:cNvPr id="548" name="楕円 547"/>
        <xdr:cNvSpPr/>
      </xdr:nvSpPr>
      <xdr:spPr>
        <a:xfrm>
          <a:off x="15430500" y="63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107390</xdr:rowOff>
    </xdr:from>
    <xdr:ext cx="534377" cy="259045"/>
    <xdr:sp macro="" textlink="">
      <xdr:nvSpPr>
        <xdr:cNvPr id="549" name="テキスト ボックス 548"/>
        <xdr:cNvSpPr txBox="1"/>
      </xdr:nvSpPr>
      <xdr:spPr>
        <a:xfrm>
          <a:off x="15214111" y="6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18883</xdr:rowOff>
    </xdr:from>
    <xdr:to>
      <xdr:col>76</xdr:col>
      <xdr:colOff>165100</xdr:colOff>
      <xdr:row>37</xdr:row>
      <xdr:rowOff>120483</xdr:rowOff>
    </xdr:to>
    <xdr:sp macro="" textlink="">
      <xdr:nvSpPr>
        <xdr:cNvPr id="550" name="楕円 549"/>
        <xdr:cNvSpPr/>
      </xdr:nvSpPr>
      <xdr:spPr>
        <a:xfrm>
          <a:off x="14541500" y="63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137010</xdr:rowOff>
    </xdr:from>
    <xdr:ext cx="534377" cy="259045"/>
    <xdr:sp macro="" textlink="">
      <xdr:nvSpPr>
        <xdr:cNvPr id="551" name="テキスト ボックス 550"/>
        <xdr:cNvSpPr txBox="1"/>
      </xdr:nvSpPr>
      <xdr:spPr>
        <a:xfrm>
          <a:off x="14325111" y="61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163130</xdr:rowOff>
    </xdr:from>
    <xdr:to>
      <xdr:col>72</xdr:col>
      <xdr:colOff>38100</xdr:colOff>
      <xdr:row>38</xdr:row>
      <xdr:rowOff>93280</xdr:rowOff>
    </xdr:to>
    <xdr:sp macro="" textlink="">
      <xdr:nvSpPr>
        <xdr:cNvPr id="552" name="楕円 551"/>
        <xdr:cNvSpPr/>
      </xdr:nvSpPr>
      <xdr:spPr>
        <a:xfrm>
          <a:off x="13652500" y="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84407</xdr:rowOff>
    </xdr:from>
    <xdr:ext cx="534377" cy="259045"/>
    <xdr:sp macro="" textlink="">
      <xdr:nvSpPr>
        <xdr:cNvPr id="553" name="テキスト ボックス 552"/>
        <xdr:cNvSpPr txBox="1"/>
      </xdr:nvSpPr>
      <xdr:spPr>
        <a:xfrm>
          <a:off x="13436111"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154508</xdr:rowOff>
    </xdr:from>
    <xdr:to>
      <xdr:col>67</xdr:col>
      <xdr:colOff>101600</xdr:colOff>
      <xdr:row>38</xdr:row>
      <xdr:rowOff>84658</xdr:rowOff>
    </xdr:to>
    <xdr:sp macro="" textlink="">
      <xdr:nvSpPr>
        <xdr:cNvPr id="554" name="楕円 553"/>
        <xdr:cNvSpPr/>
      </xdr:nvSpPr>
      <xdr:spPr>
        <a:xfrm>
          <a:off x="12763500" y="64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75785</xdr:rowOff>
    </xdr:from>
    <xdr:ext cx="534377" cy="259045"/>
    <xdr:sp macro="" textlink="">
      <xdr:nvSpPr>
        <xdr:cNvPr id="555" name="テキスト ボックス 554"/>
        <xdr:cNvSpPr txBox="1"/>
      </xdr:nvSpPr>
      <xdr:spPr>
        <a:xfrm>
          <a:off x="12547111" y="65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0" name="直線コネクタ 579"/>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1" name="教育費最小値テキスト"/>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2" name="直線コネクタ 581"/>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3" name="教育費最大値テキスト"/>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84" name="直線コネクタ 583"/>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16497</xdr:rowOff>
    </xdr:from>
    <xdr:to>
      <xdr:col>85</xdr:col>
      <xdr:colOff>127000</xdr:colOff>
      <xdr:row>58</xdr:row>
      <xdr:rowOff>34049</xdr:rowOff>
    </xdr:to>
    <xdr:cxnSp macro="">
      <xdr:nvCxnSpPr>
        <xdr:cNvPr id="585" name="直線コネクタ 584"/>
        <xdr:cNvCxnSpPr/>
      </xdr:nvCxnSpPr>
      <xdr:spPr>
        <a:xfrm>
          <a:off x="15481300" y="9960597"/>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86" name="教育費平均値テキスト"/>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87" name="フローチャート: 判断 586"/>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16497</xdr:rowOff>
    </xdr:from>
    <xdr:to>
      <xdr:col>81</xdr:col>
      <xdr:colOff>50800</xdr:colOff>
      <xdr:row>58</xdr:row>
      <xdr:rowOff>110147</xdr:rowOff>
    </xdr:to>
    <xdr:cxnSp macro="">
      <xdr:nvCxnSpPr>
        <xdr:cNvPr id="588" name="直線コネクタ 587"/>
        <xdr:cNvCxnSpPr/>
      </xdr:nvCxnSpPr>
      <xdr:spPr>
        <a:xfrm flipV="1">
          <a:off x="14592300" y="9960597"/>
          <a:ext cx="889000" cy="9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89" name="フローチャート: 判断 588"/>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0" name="テキスト ボックス 589"/>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130213</xdr:rowOff>
    </xdr:from>
    <xdr:to>
      <xdr:col>76</xdr:col>
      <xdr:colOff>114300</xdr:colOff>
      <xdr:row>58</xdr:row>
      <xdr:rowOff>110147</xdr:rowOff>
    </xdr:to>
    <xdr:cxnSp macro="">
      <xdr:nvCxnSpPr>
        <xdr:cNvPr id="591" name="直線コネクタ 590"/>
        <xdr:cNvCxnSpPr/>
      </xdr:nvCxnSpPr>
      <xdr:spPr>
        <a:xfrm>
          <a:off x="13703300" y="9902863"/>
          <a:ext cx="889000" cy="1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2" name="フローチャート: 判断 591"/>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3" name="テキスト ボックス 592"/>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130213</xdr:rowOff>
    </xdr:from>
    <xdr:to>
      <xdr:col>71</xdr:col>
      <xdr:colOff>177800</xdr:colOff>
      <xdr:row>58</xdr:row>
      <xdr:rowOff>57798</xdr:rowOff>
    </xdr:to>
    <xdr:cxnSp macro="">
      <xdr:nvCxnSpPr>
        <xdr:cNvPr id="594" name="直線コネクタ 593"/>
        <xdr:cNvCxnSpPr/>
      </xdr:nvCxnSpPr>
      <xdr:spPr>
        <a:xfrm flipV="1">
          <a:off x="12814300" y="9902863"/>
          <a:ext cx="889000" cy="9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595" name="フローチャート: 判断 594"/>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596" name="テキスト ボックス 595"/>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124485</xdr:rowOff>
    </xdr:from>
    <xdr:to>
      <xdr:col>67</xdr:col>
      <xdr:colOff>101600</xdr:colOff>
      <xdr:row>57</xdr:row>
      <xdr:rowOff>54635</xdr:rowOff>
    </xdr:to>
    <xdr:sp macro="" textlink="">
      <xdr:nvSpPr>
        <xdr:cNvPr id="597" name="フローチャート: 判断 596"/>
        <xdr:cNvSpPr/>
      </xdr:nvSpPr>
      <xdr:spPr>
        <a:xfrm>
          <a:off x="12763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71162</xdr:rowOff>
    </xdr:from>
    <xdr:ext cx="534377" cy="259045"/>
    <xdr:sp macro="" textlink="">
      <xdr:nvSpPr>
        <xdr:cNvPr id="598" name="テキスト ボックス 597"/>
        <xdr:cNvSpPr txBox="1"/>
      </xdr:nvSpPr>
      <xdr:spPr>
        <a:xfrm>
          <a:off x="12547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154699</xdr:rowOff>
    </xdr:from>
    <xdr:to>
      <xdr:col>85</xdr:col>
      <xdr:colOff>177800</xdr:colOff>
      <xdr:row>58</xdr:row>
      <xdr:rowOff>84849</xdr:rowOff>
    </xdr:to>
    <xdr:sp macro="" textlink="">
      <xdr:nvSpPr>
        <xdr:cNvPr id="604" name="楕円 603"/>
        <xdr:cNvSpPr/>
      </xdr:nvSpPr>
      <xdr:spPr>
        <a:xfrm>
          <a:off x="16268700" y="992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133126</xdr:rowOff>
    </xdr:from>
    <xdr:ext cx="534377" cy="259045"/>
    <xdr:sp macro="" textlink="">
      <xdr:nvSpPr>
        <xdr:cNvPr id="605" name="教育費該当値テキスト"/>
        <xdr:cNvSpPr txBox="1"/>
      </xdr:nvSpPr>
      <xdr:spPr>
        <a:xfrm>
          <a:off x="16370300" y="99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137147</xdr:rowOff>
    </xdr:from>
    <xdr:to>
      <xdr:col>81</xdr:col>
      <xdr:colOff>101600</xdr:colOff>
      <xdr:row>58</xdr:row>
      <xdr:rowOff>67297</xdr:rowOff>
    </xdr:to>
    <xdr:sp macro="" textlink="">
      <xdr:nvSpPr>
        <xdr:cNvPr id="606" name="楕円 605"/>
        <xdr:cNvSpPr/>
      </xdr:nvSpPr>
      <xdr:spPr>
        <a:xfrm>
          <a:off x="15430500" y="99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58424</xdr:rowOff>
    </xdr:from>
    <xdr:ext cx="534377" cy="259045"/>
    <xdr:sp macro="" textlink="">
      <xdr:nvSpPr>
        <xdr:cNvPr id="607" name="テキスト ボックス 606"/>
        <xdr:cNvSpPr txBox="1"/>
      </xdr:nvSpPr>
      <xdr:spPr>
        <a:xfrm>
          <a:off x="15214111" y="100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59347</xdr:rowOff>
    </xdr:from>
    <xdr:to>
      <xdr:col>76</xdr:col>
      <xdr:colOff>165100</xdr:colOff>
      <xdr:row>58</xdr:row>
      <xdr:rowOff>160947</xdr:rowOff>
    </xdr:to>
    <xdr:sp macro="" textlink="">
      <xdr:nvSpPr>
        <xdr:cNvPr id="608" name="楕円 607"/>
        <xdr:cNvSpPr/>
      </xdr:nvSpPr>
      <xdr:spPr>
        <a:xfrm>
          <a:off x="14541500" y="100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152074</xdr:rowOff>
    </xdr:from>
    <xdr:ext cx="534377" cy="259045"/>
    <xdr:sp macro="" textlink="">
      <xdr:nvSpPr>
        <xdr:cNvPr id="609" name="テキスト ボックス 608"/>
        <xdr:cNvSpPr txBox="1"/>
      </xdr:nvSpPr>
      <xdr:spPr>
        <a:xfrm>
          <a:off x="14325111" y="1009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79413</xdr:rowOff>
    </xdr:from>
    <xdr:to>
      <xdr:col>72</xdr:col>
      <xdr:colOff>38100</xdr:colOff>
      <xdr:row>58</xdr:row>
      <xdr:rowOff>9563</xdr:rowOff>
    </xdr:to>
    <xdr:sp macro="" textlink="">
      <xdr:nvSpPr>
        <xdr:cNvPr id="610" name="楕円 609"/>
        <xdr:cNvSpPr/>
      </xdr:nvSpPr>
      <xdr:spPr>
        <a:xfrm>
          <a:off x="13652500" y="98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690</xdr:rowOff>
    </xdr:from>
    <xdr:ext cx="534377" cy="259045"/>
    <xdr:sp macro="" textlink="">
      <xdr:nvSpPr>
        <xdr:cNvPr id="611" name="テキスト ボックス 610"/>
        <xdr:cNvSpPr txBox="1"/>
      </xdr:nvSpPr>
      <xdr:spPr>
        <a:xfrm>
          <a:off x="13436111" y="994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6998</xdr:rowOff>
    </xdr:from>
    <xdr:to>
      <xdr:col>67</xdr:col>
      <xdr:colOff>101600</xdr:colOff>
      <xdr:row>58</xdr:row>
      <xdr:rowOff>108598</xdr:rowOff>
    </xdr:to>
    <xdr:sp macro="" textlink="">
      <xdr:nvSpPr>
        <xdr:cNvPr id="612" name="楕円 611"/>
        <xdr:cNvSpPr/>
      </xdr:nvSpPr>
      <xdr:spPr>
        <a:xfrm>
          <a:off x="12763500" y="99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99725</xdr:rowOff>
    </xdr:from>
    <xdr:ext cx="534377" cy="259045"/>
    <xdr:sp macro="" textlink="">
      <xdr:nvSpPr>
        <xdr:cNvPr id="613" name="テキスト ボックス 612"/>
        <xdr:cNvSpPr txBox="1"/>
      </xdr:nvSpPr>
      <xdr:spPr>
        <a:xfrm>
          <a:off x="12547111" y="10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3" name="テキスト ボックス 63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37" name="直線コネクタ 636"/>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0" name="災害復旧費最大値テキスト"/>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1" name="直線コネクタ 640"/>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76518</xdr:rowOff>
    </xdr:from>
    <xdr:to>
      <xdr:col>85</xdr:col>
      <xdr:colOff>127000</xdr:colOff>
      <xdr:row>78</xdr:row>
      <xdr:rowOff>128333</xdr:rowOff>
    </xdr:to>
    <xdr:cxnSp macro="">
      <xdr:nvCxnSpPr>
        <xdr:cNvPr id="642" name="直線コネクタ 641"/>
        <xdr:cNvCxnSpPr/>
      </xdr:nvCxnSpPr>
      <xdr:spPr>
        <a:xfrm flipV="1">
          <a:off x="15481300" y="13106718"/>
          <a:ext cx="838200" cy="39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62006</xdr:rowOff>
    </xdr:from>
    <xdr:ext cx="469744" cy="259045"/>
    <xdr:sp macro="" textlink="">
      <xdr:nvSpPr>
        <xdr:cNvPr id="643" name="災害復旧費平均値テキスト"/>
        <xdr:cNvSpPr txBox="1"/>
      </xdr:nvSpPr>
      <xdr:spPr>
        <a:xfrm>
          <a:off x="16370300" y="1343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44" name="フローチャート: 判断 643"/>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128333</xdr:rowOff>
    </xdr:from>
    <xdr:to>
      <xdr:col>81</xdr:col>
      <xdr:colOff>50800</xdr:colOff>
      <xdr:row>78</xdr:row>
      <xdr:rowOff>142926</xdr:rowOff>
    </xdr:to>
    <xdr:cxnSp macro="">
      <xdr:nvCxnSpPr>
        <xdr:cNvPr id="645" name="直線コネクタ 644"/>
        <xdr:cNvCxnSpPr/>
      </xdr:nvCxnSpPr>
      <xdr:spPr>
        <a:xfrm flipV="1">
          <a:off x="14592300" y="13501433"/>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46" name="フローチャート: 判断 645"/>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14367</xdr:rowOff>
    </xdr:from>
    <xdr:ext cx="469744" cy="259045"/>
    <xdr:sp macro="" textlink="">
      <xdr:nvSpPr>
        <xdr:cNvPr id="647" name="テキスト ボックス 646"/>
        <xdr:cNvSpPr txBox="1"/>
      </xdr:nvSpPr>
      <xdr:spPr>
        <a:xfrm>
          <a:off x="15246428"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142926</xdr:rowOff>
    </xdr:from>
    <xdr:to>
      <xdr:col>76</xdr:col>
      <xdr:colOff>114300</xdr:colOff>
      <xdr:row>78</xdr:row>
      <xdr:rowOff>164198</xdr:rowOff>
    </xdr:to>
    <xdr:cxnSp macro="">
      <xdr:nvCxnSpPr>
        <xdr:cNvPr id="648" name="直線コネクタ 647"/>
        <xdr:cNvCxnSpPr/>
      </xdr:nvCxnSpPr>
      <xdr:spPr>
        <a:xfrm flipV="1">
          <a:off x="13703300" y="13516026"/>
          <a:ext cx="8890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49" name="フローチャート: 判断 648"/>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28491</xdr:rowOff>
    </xdr:from>
    <xdr:ext cx="469744" cy="259045"/>
    <xdr:sp macro="" textlink="">
      <xdr:nvSpPr>
        <xdr:cNvPr id="650" name="テキスト ボックス 649"/>
        <xdr:cNvSpPr txBox="1"/>
      </xdr:nvSpPr>
      <xdr:spPr>
        <a:xfrm>
          <a:off x="14357428" y="1357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164198</xdr:rowOff>
    </xdr:from>
    <xdr:to>
      <xdr:col>71</xdr:col>
      <xdr:colOff>177800</xdr:colOff>
      <xdr:row>79</xdr:row>
      <xdr:rowOff>40297</xdr:rowOff>
    </xdr:to>
    <xdr:cxnSp macro="">
      <xdr:nvCxnSpPr>
        <xdr:cNvPr id="651" name="直線コネクタ 650"/>
        <xdr:cNvCxnSpPr/>
      </xdr:nvCxnSpPr>
      <xdr:spPr>
        <a:xfrm flipV="1">
          <a:off x="12814300" y="13537298"/>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2" name="フローチャート: 判断 651"/>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61205</xdr:rowOff>
    </xdr:from>
    <xdr:ext cx="469744" cy="259045"/>
    <xdr:sp macro="" textlink="">
      <xdr:nvSpPr>
        <xdr:cNvPr id="653" name="テキスト ボックス 652"/>
        <xdr:cNvSpPr txBox="1"/>
      </xdr:nvSpPr>
      <xdr:spPr>
        <a:xfrm>
          <a:off x="13468428" y="1360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102019</xdr:rowOff>
    </xdr:from>
    <xdr:to>
      <xdr:col>67</xdr:col>
      <xdr:colOff>101600</xdr:colOff>
      <xdr:row>79</xdr:row>
      <xdr:rowOff>32169</xdr:rowOff>
    </xdr:to>
    <xdr:sp macro="" textlink="">
      <xdr:nvSpPr>
        <xdr:cNvPr id="654" name="フローチャート: 判断 653"/>
        <xdr:cNvSpPr/>
      </xdr:nvSpPr>
      <xdr:spPr>
        <a:xfrm>
          <a:off x="12763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48696</xdr:rowOff>
    </xdr:from>
    <xdr:ext cx="469744" cy="259045"/>
    <xdr:sp macro="" textlink="">
      <xdr:nvSpPr>
        <xdr:cNvPr id="655" name="テキスト ボックス 654"/>
        <xdr:cNvSpPr txBox="1"/>
      </xdr:nvSpPr>
      <xdr:spPr>
        <a:xfrm>
          <a:off x="12579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25718</xdr:rowOff>
    </xdr:from>
    <xdr:to>
      <xdr:col>85</xdr:col>
      <xdr:colOff>177800</xdr:colOff>
      <xdr:row>76</xdr:row>
      <xdr:rowOff>127318</xdr:rowOff>
    </xdr:to>
    <xdr:sp macro="" textlink="">
      <xdr:nvSpPr>
        <xdr:cNvPr id="661" name="楕円 660"/>
        <xdr:cNvSpPr/>
      </xdr:nvSpPr>
      <xdr:spPr>
        <a:xfrm>
          <a:off x="16268700" y="130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48595</xdr:rowOff>
    </xdr:from>
    <xdr:ext cx="534377" cy="259045"/>
    <xdr:sp macro="" textlink="">
      <xdr:nvSpPr>
        <xdr:cNvPr id="662" name="災害復旧費該当値テキスト"/>
        <xdr:cNvSpPr txBox="1"/>
      </xdr:nvSpPr>
      <xdr:spPr>
        <a:xfrm>
          <a:off x="16370300" y="129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77533</xdr:rowOff>
    </xdr:from>
    <xdr:to>
      <xdr:col>81</xdr:col>
      <xdr:colOff>101600</xdr:colOff>
      <xdr:row>79</xdr:row>
      <xdr:rowOff>7683</xdr:rowOff>
    </xdr:to>
    <xdr:sp macro="" textlink="">
      <xdr:nvSpPr>
        <xdr:cNvPr id="663" name="楕円 662"/>
        <xdr:cNvSpPr/>
      </xdr:nvSpPr>
      <xdr:spPr>
        <a:xfrm>
          <a:off x="15430500" y="1345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24210</xdr:rowOff>
    </xdr:from>
    <xdr:ext cx="469744" cy="259045"/>
    <xdr:sp macro="" textlink="">
      <xdr:nvSpPr>
        <xdr:cNvPr id="664" name="テキスト ボックス 663"/>
        <xdr:cNvSpPr txBox="1"/>
      </xdr:nvSpPr>
      <xdr:spPr>
        <a:xfrm>
          <a:off x="15246428" y="1322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92126</xdr:rowOff>
    </xdr:from>
    <xdr:to>
      <xdr:col>76</xdr:col>
      <xdr:colOff>165100</xdr:colOff>
      <xdr:row>79</xdr:row>
      <xdr:rowOff>22276</xdr:rowOff>
    </xdr:to>
    <xdr:sp macro="" textlink="">
      <xdr:nvSpPr>
        <xdr:cNvPr id="665" name="楕円 664"/>
        <xdr:cNvSpPr/>
      </xdr:nvSpPr>
      <xdr:spPr>
        <a:xfrm>
          <a:off x="14541500" y="134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38803</xdr:rowOff>
    </xdr:from>
    <xdr:ext cx="469744" cy="259045"/>
    <xdr:sp macro="" textlink="">
      <xdr:nvSpPr>
        <xdr:cNvPr id="666" name="テキスト ボックス 665"/>
        <xdr:cNvSpPr txBox="1"/>
      </xdr:nvSpPr>
      <xdr:spPr>
        <a:xfrm>
          <a:off x="14357428" y="132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113398</xdr:rowOff>
    </xdr:from>
    <xdr:to>
      <xdr:col>72</xdr:col>
      <xdr:colOff>38100</xdr:colOff>
      <xdr:row>79</xdr:row>
      <xdr:rowOff>43548</xdr:rowOff>
    </xdr:to>
    <xdr:sp macro="" textlink="">
      <xdr:nvSpPr>
        <xdr:cNvPr id="667" name="楕円 666"/>
        <xdr:cNvSpPr/>
      </xdr:nvSpPr>
      <xdr:spPr>
        <a:xfrm>
          <a:off x="13652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60075</xdr:rowOff>
    </xdr:from>
    <xdr:ext cx="469744" cy="259045"/>
    <xdr:sp macro="" textlink="">
      <xdr:nvSpPr>
        <xdr:cNvPr id="668" name="テキスト ボックス 667"/>
        <xdr:cNvSpPr txBox="1"/>
      </xdr:nvSpPr>
      <xdr:spPr>
        <a:xfrm>
          <a:off x="13468428" y="1326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160947</xdr:rowOff>
    </xdr:from>
    <xdr:to>
      <xdr:col>67</xdr:col>
      <xdr:colOff>101600</xdr:colOff>
      <xdr:row>79</xdr:row>
      <xdr:rowOff>91097</xdr:rowOff>
    </xdr:to>
    <xdr:sp macro="" textlink="">
      <xdr:nvSpPr>
        <xdr:cNvPr id="669" name="楕円 668"/>
        <xdr:cNvSpPr/>
      </xdr:nvSpPr>
      <xdr:spPr>
        <a:xfrm>
          <a:off x="12763500" y="1353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82224</xdr:rowOff>
    </xdr:from>
    <xdr:ext cx="378565" cy="259045"/>
    <xdr:sp macro="" textlink="">
      <xdr:nvSpPr>
        <xdr:cNvPr id="670" name="テキスト ボックス 669"/>
        <xdr:cNvSpPr txBox="1"/>
      </xdr:nvSpPr>
      <xdr:spPr>
        <a:xfrm>
          <a:off x="12625017" y="13626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694" name="直線コネクタ 693"/>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695" name="公債費最小値テキスト"/>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696" name="直線コネクタ 695"/>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697" name="公債費最大値テキスト"/>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698" name="直線コネクタ 697"/>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25298</xdr:rowOff>
    </xdr:from>
    <xdr:to>
      <xdr:col>85</xdr:col>
      <xdr:colOff>127000</xdr:colOff>
      <xdr:row>94</xdr:row>
      <xdr:rowOff>52248</xdr:rowOff>
    </xdr:to>
    <xdr:cxnSp macro="">
      <xdr:nvCxnSpPr>
        <xdr:cNvPr id="699" name="直線コネクタ 698"/>
        <xdr:cNvCxnSpPr/>
      </xdr:nvCxnSpPr>
      <xdr:spPr>
        <a:xfrm flipV="1">
          <a:off x="15481300" y="16141598"/>
          <a:ext cx="8382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0" name="公債費平均値テキスト"/>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1" name="フローチャート: 判断 700"/>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52248</xdr:rowOff>
    </xdr:from>
    <xdr:to>
      <xdr:col>81</xdr:col>
      <xdr:colOff>50800</xdr:colOff>
      <xdr:row>94</xdr:row>
      <xdr:rowOff>75997</xdr:rowOff>
    </xdr:to>
    <xdr:cxnSp macro="">
      <xdr:nvCxnSpPr>
        <xdr:cNvPr id="702" name="直線コネクタ 701"/>
        <xdr:cNvCxnSpPr/>
      </xdr:nvCxnSpPr>
      <xdr:spPr>
        <a:xfrm flipV="1">
          <a:off x="14592300" y="16168548"/>
          <a:ext cx="889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3" name="フローチャート: 判断 702"/>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132554</xdr:rowOff>
    </xdr:from>
    <xdr:ext cx="534377" cy="259045"/>
    <xdr:sp macro="" textlink="">
      <xdr:nvSpPr>
        <xdr:cNvPr id="704" name="テキスト ボックス 703"/>
        <xdr:cNvSpPr txBox="1"/>
      </xdr:nvSpPr>
      <xdr:spPr>
        <a:xfrm>
          <a:off x="15214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50622</xdr:rowOff>
    </xdr:from>
    <xdr:to>
      <xdr:col>76</xdr:col>
      <xdr:colOff>114300</xdr:colOff>
      <xdr:row>94</xdr:row>
      <xdr:rowOff>75997</xdr:rowOff>
    </xdr:to>
    <xdr:cxnSp macro="">
      <xdr:nvCxnSpPr>
        <xdr:cNvPr id="705" name="直線コネクタ 704"/>
        <xdr:cNvCxnSpPr/>
      </xdr:nvCxnSpPr>
      <xdr:spPr>
        <a:xfrm>
          <a:off x="13703300" y="16166922"/>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06" name="フローチャート: 判断 705"/>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07" name="テキスト ボックス 706"/>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50622</xdr:rowOff>
    </xdr:from>
    <xdr:to>
      <xdr:col>71</xdr:col>
      <xdr:colOff>177800</xdr:colOff>
      <xdr:row>94</xdr:row>
      <xdr:rowOff>132499</xdr:rowOff>
    </xdr:to>
    <xdr:cxnSp macro="">
      <xdr:nvCxnSpPr>
        <xdr:cNvPr id="708" name="直線コネクタ 707"/>
        <xdr:cNvCxnSpPr/>
      </xdr:nvCxnSpPr>
      <xdr:spPr>
        <a:xfrm flipV="1">
          <a:off x="12814300" y="16166922"/>
          <a:ext cx="889000" cy="8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09" name="フローチャート: 判断 708"/>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0" name="テキスト ボックス 709"/>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124994</xdr:rowOff>
    </xdr:from>
    <xdr:to>
      <xdr:col>67</xdr:col>
      <xdr:colOff>101600</xdr:colOff>
      <xdr:row>94</xdr:row>
      <xdr:rowOff>55144</xdr:rowOff>
    </xdr:to>
    <xdr:sp macro="" textlink="">
      <xdr:nvSpPr>
        <xdr:cNvPr id="711" name="フローチャート: 判断 710"/>
        <xdr:cNvSpPr/>
      </xdr:nvSpPr>
      <xdr:spPr>
        <a:xfrm>
          <a:off x="12763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71671</xdr:rowOff>
    </xdr:from>
    <xdr:ext cx="534377" cy="259045"/>
    <xdr:sp macro="" textlink="">
      <xdr:nvSpPr>
        <xdr:cNvPr id="712" name="テキスト ボックス 711"/>
        <xdr:cNvSpPr txBox="1"/>
      </xdr:nvSpPr>
      <xdr:spPr>
        <a:xfrm>
          <a:off x="12547111" y="15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145948</xdr:rowOff>
    </xdr:from>
    <xdr:to>
      <xdr:col>85</xdr:col>
      <xdr:colOff>177800</xdr:colOff>
      <xdr:row>94</xdr:row>
      <xdr:rowOff>76098</xdr:rowOff>
    </xdr:to>
    <xdr:sp macro="" textlink="">
      <xdr:nvSpPr>
        <xdr:cNvPr id="718" name="楕円 717"/>
        <xdr:cNvSpPr/>
      </xdr:nvSpPr>
      <xdr:spPr>
        <a:xfrm>
          <a:off x="16268700" y="160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168825</xdr:rowOff>
    </xdr:from>
    <xdr:ext cx="534377" cy="259045"/>
    <xdr:sp macro="" textlink="">
      <xdr:nvSpPr>
        <xdr:cNvPr id="719" name="公債費該当値テキスト"/>
        <xdr:cNvSpPr txBox="1"/>
      </xdr:nvSpPr>
      <xdr:spPr>
        <a:xfrm>
          <a:off x="16370300" y="1594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1448</xdr:rowOff>
    </xdr:from>
    <xdr:to>
      <xdr:col>81</xdr:col>
      <xdr:colOff>101600</xdr:colOff>
      <xdr:row>94</xdr:row>
      <xdr:rowOff>103048</xdr:rowOff>
    </xdr:to>
    <xdr:sp macro="" textlink="">
      <xdr:nvSpPr>
        <xdr:cNvPr id="720" name="楕円 719"/>
        <xdr:cNvSpPr/>
      </xdr:nvSpPr>
      <xdr:spPr>
        <a:xfrm>
          <a:off x="15430500" y="161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119575</xdr:rowOff>
    </xdr:from>
    <xdr:ext cx="534377" cy="259045"/>
    <xdr:sp macro="" textlink="">
      <xdr:nvSpPr>
        <xdr:cNvPr id="721" name="テキスト ボックス 720"/>
        <xdr:cNvSpPr txBox="1"/>
      </xdr:nvSpPr>
      <xdr:spPr>
        <a:xfrm>
          <a:off x="15214111" y="1589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25197</xdr:rowOff>
    </xdr:from>
    <xdr:to>
      <xdr:col>76</xdr:col>
      <xdr:colOff>165100</xdr:colOff>
      <xdr:row>94</xdr:row>
      <xdr:rowOff>126797</xdr:rowOff>
    </xdr:to>
    <xdr:sp macro="" textlink="">
      <xdr:nvSpPr>
        <xdr:cNvPr id="722" name="楕円 721"/>
        <xdr:cNvSpPr/>
      </xdr:nvSpPr>
      <xdr:spPr>
        <a:xfrm>
          <a:off x="14541500" y="161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143324</xdr:rowOff>
    </xdr:from>
    <xdr:ext cx="534377" cy="259045"/>
    <xdr:sp macro="" textlink="">
      <xdr:nvSpPr>
        <xdr:cNvPr id="723" name="テキスト ボックス 722"/>
        <xdr:cNvSpPr txBox="1"/>
      </xdr:nvSpPr>
      <xdr:spPr>
        <a:xfrm>
          <a:off x="14325111" y="1591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171272</xdr:rowOff>
    </xdr:from>
    <xdr:to>
      <xdr:col>72</xdr:col>
      <xdr:colOff>38100</xdr:colOff>
      <xdr:row>94</xdr:row>
      <xdr:rowOff>101422</xdr:rowOff>
    </xdr:to>
    <xdr:sp macro="" textlink="">
      <xdr:nvSpPr>
        <xdr:cNvPr id="724" name="楕円 723"/>
        <xdr:cNvSpPr/>
      </xdr:nvSpPr>
      <xdr:spPr>
        <a:xfrm>
          <a:off x="13652500" y="161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117949</xdr:rowOff>
    </xdr:from>
    <xdr:ext cx="534377" cy="259045"/>
    <xdr:sp macro="" textlink="">
      <xdr:nvSpPr>
        <xdr:cNvPr id="725" name="テキスト ボックス 724"/>
        <xdr:cNvSpPr txBox="1"/>
      </xdr:nvSpPr>
      <xdr:spPr>
        <a:xfrm>
          <a:off x="13436111" y="15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81699</xdr:rowOff>
    </xdr:from>
    <xdr:to>
      <xdr:col>67</xdr:col>
      <xdr:colOff>101600</xdr:colOff>
      <xdr:row>95</xdr:row>
      <xdr:rowOff>11849</xdr:rowOff>
    </xdr:to>
    <xdr:sp macro="" textlink="">
      <xdr:nvSpPr>
        <xdr:cNvPr id="726" name="楕円 725"/>
        <xdr:cNvSpPr/>
      </xdr:nvSpPr>
      <xdr:spPr>
        <a:xfrm>
          <a:off x="12763500" y="16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2976</xdr:rowOff>
    </xdr:from>
    <xdr:ext cx="534377" cy="259045"/>
    <xdr:sp macro="" textlink="">
      <xdr:nvSpPr>
        <xdr:cNvPr id="727" name="テキスト ボックス 726"/>
        <xdr:cNvSpPr txBox="1"/>
      </xdr:nvSpPr>
      <xdr:spPr>
        <a:xfrm>
          <a:off x="12547111" y="162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49" name="直線コネクタ 748"/>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0" name="諸支出金最小値テキスト"/>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2" name="諸支出金最大値テキスト"/>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3" name="直線コネクタ 752"/>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59233</xdr:rowOff>
    </xdr:from>
    <xdr:to>
      <xdr:col>116</xdr:col>
      <xdr:colOff>63500</xdr:colOff>
      <xdr:row>38</xdr:row>
      <xdr:rowOff>139700</xdr:rowOff>
    </xdr:to>
    <xdr:cxnSp macro="">
      <xdr:nvCxnSpPr>
        <xdr:cNvPr id="754" name="直線コネクタ 753"/>
        <xdr:cNvCxnSpPr/>
      </xdr:nvCxnSpPr>
      <xdr:spPr>
        <a:xfrm>
          <a:off x="21323300" y="6574333"/>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55" name="諸支出金平均値テキスト"/>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56" name="フローチャート: 判断 755"/>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59233</xdr:rowOff>
    </xdr:from>
    <xdr:to>
      <xdr:col>111</xdr:col>
      <xdr:colOff>177800</xdr:colOff>
      <xdr:row>38</xdr:row>
      <xdr:rowOff>139700</xdr:rowOff>
    </xdr:to>
    <xdr:cxnSp macro="">
      <xdr:nvCxnSpPr>
        <xdr:cNvPr id="757" name="直線コネクタ 756"/>
        <xdr:cNvCxnSpPr/>
      </xdr:nvCxnSpPr>
      <xdr:spPr>
        <a:xfrm flipV="1">
          <a:off x="20434300" y="6574333"/>
          <a:ext cx="8890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58" name="フローチャート: 判断 757"/>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129506</xdr:rowOff>
    </xdr:from>
    <xdr:ext cx="313932" cy="259045"/>
    <xdr:sp macro="" textlink="">
      <xdr:nvSpPr>
        <xdr:cNvPr id="759" name="テキスト ボックス 758"/>
        <xdr:cNvSpPr txBox="1"/>
      </xdr:nvSpPr>
      <xdr:spPr>
        <a:xfrm>
          <a:off x="21166333" y="6644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17628</xdr:rowOff>
    </xdr:from>
    <xdr:to>
      <xdr:col>107</xdr:col>
      <xdr:colOff>50800</xdr:colOff>
      <xdr:row>38</xdr:row>
      <xdr:rowOff>139700</xdr:rowOff>
    </xdr:to>
    <xdr:cxnSp macro="">
      <xdr:nvCxnSpPr>
        <xdr:cNvPr id="760" name="直線コネクタ 759"/>
        <xdr:cNvCxnSpPr/>
      </xdr:nvCxnSpPr>
      <xdr:spPr>
        <a:xfrm>
          <a:off x="19545300" y="6361278"/>
          <a:ext cx="889000" cy="29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1" name="フローチャート: 判断 760"/>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2" name="テキスト ボックス 761"/>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17628</xdr:rowOff>
    </xdr:from>
    <xdr:to>
      <xdr:col>102</xdr:col>
      <xdr:colOff>114300</xdr:colOff>
      <xdr:row>38</xdr:row>
      <xdr:rowOff>136957</xdr:rowOff>
    </xdr:to>
    <xdr:cxnSp macro="">
      <xdr:nvCxnSpPr>
        <xdr:cNvPr id="763" name="直線コネクタ 762"/>
        <xdr:cNvCxnSpPr/>
      </xdr:nvCxnSpPr>
      <xdr:spPr>
        <a:xfrm flipV="1">
          <a:off x="18656300" y="6361278"/>
          <a:ext cx="889000" cy="2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64" name="フローチャート: 判断 763"/>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61384</xdr:rowOff>
    </xdr:from>
    <xdr:ext cx="378565" cy="259045"/>
    <xdr:sp macro="" textlink="">
      <xdr:nvSpPr>
        <xdr:cNvPr id="765" name="テキスト ボックス 764"/>
        <xdr:cNvSpPr txBox="1"/>
      </xdr:nvSpPr>
      <xdr:spPr>
        <a:xfrm>
          <a:off x="19356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130505</xdr:rowOff>
    </xdr:from>
    <xdr:to>
      <xdr:col>98</xdr:col>
      <xdr:colOff>38100</xdr:colOff>
      <xdr:row>38</xdr:row>
      <xdr:rowOff>60655</xdr:rowOff>
    </xdr:to>
    <xdr:sp macro="" textlink="">
      <xdr:nvSpPr>
        <xdr:cNvPr id="766" name="フローチャート: 判断 765"/>
        <xdr:cNvSpPr/>
      </xdr:nvSpPr>
      <xdr:spPr>
        <a:xfrm>
          <a:off x="18605500" y="64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77182</xdr:rowOff>
    </xdr:from>
    <xdr:ext cx="378565" cy="259045"/>
    <xdr:sp macro="" textlink="">
      <xdr:nvSpPr>
        <xdr:cNvPr id="767" name="テキスト ボックス 766"/>
        <xdr:cNvSpPr txBox="1"/>
      </xdr:nvSpPr>
      <xdr:spPr>
        <a:xfrm>
          <a:off x="18467017" y="624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74" name="諸支出金該当値テキスト"/>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8433</xdr:rowOff>
    </xdr:from>
    <xdr:to>
      <xdr:col>112</xdr:col>
      <xdr:colOff>38100</xdr:colOff>
      <xdr:row>38</xdr:row>
      <xdr:rowOff>110033</xdr:rowOff>
    </xdr:to>
    <xdr:sp macro="" textlink="">
      <xdr:nvSpPr>
        <xdr:cNvPr id="775" name="楕円 774"/>
        <xdr:cNvSpPr/>
      </xdr:nvSpPr>
      <xdr:spPr>
        <a:xfrm>
          <a:off x="21272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126560</xdr:rowOff>
    </xdr:from>
    <xdr:ext cx="313932" cy="259045"/>
    <xdr:sp macro="" textlink="">
      <xdr:nvSpPr>
        <xdr:cNvPr id="776" name="テキスト ボックス 775"/>
        <xdr:cNvSpPr txBox="1"/>
      </xdr:nvSpPr>
      <xdr:spPr>
        <a:xfrm>
          <a:off x="21166333" y="629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138278</xdr:rowOff>
    </xdr:from>
    <xdr:to>
      <xdr:col>102</xdr:col>
      <xdr:colOff>165100</xdr:colOff>
      <xdr:row>37</xdr:row>
      <xdr:rowOff>68428</xdr:rowOff>
    </xdr:to>
    <xdr:sp macro="" textlink="">
      <xdr:nvSpPr>
        <xdr:cNvPr id="779" name="楕円 778"/>
        <xdr:cNvSpPr/>
      </xdr:nvSpPr>
      <xdr:spPr>
        <a:xfrm>
          <a:off x="19494500" y="631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84955</xdr:rowOff>
    </xdr:from>
    <xdr:ext cx="378565" cy="259045"/>
    <xdr:sp macro="" textlink="">
      <xdr:nvSpPr>
        <xdr:cNvPr id="780" name="テキスト ボックス 779"/>
        <xdr:cNvSpPr txBox="1"/>
      </xdr:nvSpPr>
      <xdr:spPr>
        <a:xfrm>
          <a:off x="19356017" y="608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81" name="楕円 780"/>
        <xdr:cNvSpPr/>
      </xdr:nvSpPr>
      <xdr:spPr>
        <a:xfrm>
          <a:off x="18605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7434</xdr:rowOff>
    </xdr:from>
    <xdr:ext cx="249299" cy="259045"/>
    <xdr:sp macro="" textlink="">
      <xdr:nvSpPr>
        <xdr:cNvPr id="782" name="テキスト ボックス 781"/>
        <xdr:cNvSpPr txBox="1"/>
      </xdr:nvSpPr>
      <xdr:spPr>
        <a:xfrm>
          <a:off x="18531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6" name="テキスト ボックス 79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8" name="テキスト ボックス 79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0" name="テキスト ボックス 79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4" name="直線コネクタ 80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8" name="直線コネクタ 80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9" name="直線コネクタ 80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1" name="フローチャート: 判断 81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2" name="直線コネクタ 81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3" name="フローチャート: 判断 81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4" name="テキスト ボックス 81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5" name="直線コネクタ 81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43180</xdr:rowOff>
    </xdr:from>
    <xdr:to>
      <xdr:col>107</xdr:col>
      <xdr:colOff>101600</xdr:colOff>
      <xdr:row>58</xdr:row>
      <xdr:rowOff>144780</xdr:rowOff>
    </xdr:to>
    <xdr:sp macro="" textlink="">
      <xdr:nvSpPr>
        <xdr:cNvPr id="816" name="フローチャート: 判断 815"/>
        <xdr:cNvSpPr/>
      </xdr:nvSpPr>
      <xdr:spPr>
        <a:xfrm>
          <a:off x="20383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161307</xdr:rowOff>
    </xdr:from>
    <xdr:ext cx="249299" cy="259045"/>
    <xdr:sp macro="" textlink="">
      <xdr:nvSpPr>
        <xdr:cNvPr id="817" name="テキスト ボックス 816"/>
        <xdr:cNvSpPr txBox="1"/>
      </xdr:nvSpPr>
      <xdr:spPr>
        <a:xfrm>
          <a:off x="20309650" y="9762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8" name="直線コネクタ 81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100330</xdr:rowOff>
    </xdr:from>
    <xdr:to>
      <xdr:col>102</xdr:col>
      <xdr:colOff>165100</xdr:colOff>
      <xdr:row>58</xdr:row>
      <xdr:rowOff>30480</xdr:rowOff>
    </xdr:to>
    <xdr:sp macro="" textlink="">
      <xdr:nvSpPr>
        <xdr:cNvPr id="819" name="フローチャート: 判断 818"/>
        <xdr:cNvSpPr/>
      </xdr:nvSpPr>
      <xdr:spPr>
        <a:xfrm>
          <a:off x="194945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47007</xdr:rowOff>
    </xdr:from>
    <xdr:ext cx="249299" cy="259045"/>
    <xdr:sp macro="" textlink="">
      <xdr:nvSpPr>
        <xdr:cNvPr id="820" name="テキスト ボックス 819"/>
        <xdr:cNvSpPr txBox="1"/>
      </xdr:nvSpPr>
      <xdr:spPr>
        <a:xfrm>
          <a:off x="19420650" y="9648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21" name="フローチャート: 判断 82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22" name="テキスト ボックス 82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8" name="楕円 82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0" name="楕円 82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1" name="テキスト ボックス 83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2" name="楕円 83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3" name="テキスト ボックス 83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4" name="楕円 83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5" name="テキスト ボックス 83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6" name="楕円 83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7" name="テキスト ボックス 83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議会費については、当市の昨年度と比べると</a:t>
          </a:r>
          <a:r>
            <a:rPr kumimoji="1" lang="en-US" altLang="ja-JP" sz="1300">
              <a:latin typeface="ＭＳ Ｐゴシック" panose="020B0600070205080204" pitchFamily="50" charset="-128"/>
              <a:ea typeface="ＭＳ Ｐゴシック" panose="020B0600070205080204" pitchFamily="50" charset="-128"/>
            </a:rPr>
            <a:t>164</a:t>
          </a:r>
          <a:r>
            <a:rPr kumimoji="1" lang="ja-JP" altLang="en-US" sz="1300">
              <a:latin typeface="ＭＳ Ｐゴシック" panose="020B0600070205080204" pitchFamily="50" charset="-128"/>
              <a:ea typeface="ＭＳ Ｐゴシック" panose="020B0600070205080204" pitchFamily="50" charset="-128"/>
            </a:rPr>
            <a:t>円減となったものの、類似団体平均と比較すると例年高い水準で推移しており、平成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年度決算から類似団体内順位が一位となっている。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一人当たりのコストが増加した主なものは総務費、農林水産業費、災害復旧費である。総務費のコスト増の主な要因はふるさと応援寄附の増による関連経費の増加や、令和元年度の激甚災害に係る災害派遣職員人件費負担金の増であり、昨年度と比べると</a:t>
          </a:r>
          <a:r>
            <a:rPr kumimoji="1" lang="en-US" altLang="ja-JP" sz="1300">
              <a:latin typeface="ＭＳ Ｐゴシック" panose="020B0600070205080204" pitchFamily="50" charset="-128"/>
              <a:ea typeface="ＭＳ Ｐゴシック" panose="020B0600070205080204" pitchFamily="50" charset="-128"/>
            </a:rPr>
            <a:t>76,163</a:t>
          </a:r>
          <a:r>
            <a:rPr kumimoji="1" lang="ja-JP" altLang="en-US" sz="1300">
              <a:latin typeface="ＭＳ Ｐゴシック" panose="020B0600070205080204" pitchFamily="50" charset="-128"/>
              <a:ea typeface="ＭＳ Ｐゴシック" panose="020B0600070205080204" pitchFamily="50" charset="-128"/>
            </a:rPr>
            <a:t>円増加している。農林水産業費は農産対策経費や筑後川下流土地改良事業等の増により昨年度と比較して</a:t>
          </a:r>
          <a:r>
            <a:rPr kumimoji="1" lang="en-US" altLang="ja-JP" sz="1300">
              <a:latin typeface="ＭＳ Ｐゴシック" panose="020B0600070205080204" pitchFamily="50" charset="-128"/>
              <a:ea typeface="ＭＳ Ｐゴシック" panose="020B0600070205080204" pitchFamily="50" charset="-128"/>
            </a:rPr>
            <a:t>18,005</a:t>
          </a:r>
          <a:r>
            <a:rPr kumimoji="1" lang="ja-JP" altLang="en-US" sz="1300">
              <a:latin typeface="ＭＳ Ｐゴシック" panose="020B0600070205080204" pitchFamily="50" charset="-128"/>
              <a:ea typeface="ＭＳ Ｐゴシック" panose="020B0600070205080204" pitchFamily="50" charset="-128"/>
            </a:rPr>
            <a:t>円増加している。災害復旧費については、令和元年度に発生した激甚災害の災害復旧費により大幅に増加しており、昨年度と比較すると</a:t>
          </a:r>
          <a:r>
            <a:rPr kumimoji="1" lang="en-US" altLang="ja-JP" sz="1300">
              <a:latin typeface="ＭＳ Ｐゴシック" panose="020B0600070205080204" pitchFamily="50" charset="-128"/>
              <a:ea typeface="ＭＳ Ｐゴシック" panose="020B0600070205080204" pitchFamily="50" charset="-128"/>
            </a:rPr>
            <a:t>31,080</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また、住民一人当たりコストが減少した主なものは商工費であり、温泉保養宿泊施設再生整備事業の減により、昨年度と比較して</a:t>
          </a:r>
          <a:r>
            <a:rPr kumimoji="1" lang="en-US" altLang="ja-JP" sz="1300">
              <a:latin typeface="ＭＳ Ｐゴシック" panose="020B0600070205080204" pitchFamily="50" charset="-128"/>
              <a:ea typeface="ＭＳ Ｐゴシック" panose="020B0600070205080204" pitchFamily="50" charset="-128"/>
            </a:rPr>
            <a:t>4,687</a:t>
          </a:r>
          <a:r>
            <a:rPr kumimoji="1" lang="ja-JP" altLang="en-US" sz="1300">
              <a:latin typeface="ＭＳ Ｐゴシック" panose="020B0600070205080204" pitchFamily="50" charset="-128"/>
              <a:ea typeface="ＭＳ Ｐゴシック" panose="020B0600070205080204" pitchFamily="50" charset="-128"/>
            </a:rPr>
            <a:t>円の減少となった。民生費や衛生費については、当市の昨年度との比較ではほぼ横ばいであるが類似団体平均と比較すると高い水準となっており、高齢化率が高いことやごみ処理施設事業等が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ごみ処理施設整備事業やリサイクルセンター整備事業、筑後川下流土地改良事業等の大型事業に加え、激甚災害発生に係る災害復旧事業等の臨時財政需要があったため、実質単年度収支は赤字となっているが、財政調整基金の取り崩しにより実質収支は黒字となっている。なお、財政調整基金残高については、普通交付税の減により積立額が取崩額を上回ったため、前年度比で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年度の広域化に向けて、平成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年度より国民健康保険事業特別会計の赤字解消のために一般会計より臨時の繰出しを行ったことにより、平成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年度以降は国民健康保険事業特別会計の赤字は解消された。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公共下水道事業特別会計と農業集落排水事業特別会計の赤字については、翌年度へ繰り越す補助事業があったため生じたものである。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引き続き健全な財政運営に努める。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令和元年度に大きい借入額の償還が完了したものはなく、償還金は元金</a:t>
          </a:r>
          <a:r>
            <a:rPr kumimoji="1" lang="en-US" altLang="ja-JP" sz="1400">
              <a:latin typeface="ＭＳ ゴシック" pitchFamily="49" charset="-128"/>
              <a:ea typeface="ＭＳ ゴシック" pitchFamily="49" charset="-128"/>
            </a:rPr>
            <a:t>32,501</a:t>
          </a:r>
          <a:r>
            <a:rPr kumimoji="1" lang="ja-JP" altLang="en-US" sz="1400">
              <a:latin typeface="ＭＳ ゴシック" pitchFamily="49" charset="-128"/>
              <a:ea typeface="ＭＳ ゴシック" pitchFamily="49" charset="-128"/>
            </a:rPr>
            <a:t>千円増、利子が</a:t>
          </a:r>
          <a:r>
            <a:rPr kumimoji="1" lang="en-US" altLang="ja-JP" sz="1400">
              <a:latin typeface="ＭＳ ゴシック" pitchFamily="49" charset="-128"/>
              <a:ea typeface="ＭＳ ゴシック" pitchFamily="49" charset="-128"/>
            </a:rPr>
            <a:t>13,069</a:t>
          </a:r>
          <a:r>
            <a:rPr kumimoji="1" lang="ja-JP" altLang="en-US" sz="1400">
              <a:latin typeface="ＭＳ ゴシック" pitchFamily="49" charset="-128"/>
              <a:ea typeface="ＭＳ ゴシック" pitchFamily="49" charset="-128"/>
            </a:rPr>
            <a:t>千円の減で、合計</a:t>
          </a:r>
          <a:r>
            <a:rPr kumimoji="1" lang="en-US" altLang="ja-JP" sz="1400">
              <a:latin typeface="ＭＳ ゴシック" pitchFamily="49" charset="-128"/>
              <a:ea typeface="ＭＳ ゴシック" pitchFamily="49" charset="-128"/>
            </a:rPr>
            <a:t>19,432</a:t>
          </a:r>
          <a:r>
            <a:rPr kumimoji="1" lang="ja-JP" altLang="en-US" sz="1400">
              <a:latin typeface="ＭＳ ゴシック" pitchFamily="49" charset="-128"/>
              <a:ea typeface="ＭＳ ゴシック" pitchFamily="49" charset="-128"/>
            </a:rPr>
            <a:t>千円の増額となった。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実施している大型事業（小中一貫建設、学校跡地跡施設整備、温泉保養宿泊施設再生整備、ごみ処理施設整備、弓道場建設等）に係る償還が数年でピークを迎えることにより実質公債費比率の上昇も予想され、また、今後も公民館建設や図書館建設等の大型事業も計画していることから事業の取捨選択に取り組みながら、補助制度や基金を効率的に活用し過度に地方債に依存することが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佐賀県多久市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年度に続き算定なしとなった。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しかし、将来負担額については大型事業の元金償還が随時始まったことにより</a:t>
          </a:r>
          <a:r>
            <a:rPr kumimoji="1" lang="en-US" altLang="ja-JP" sz="1400">
              <a:latin typeface="ＭＳ ゴシック" pitchFamily="49" charset="-128"/>
              <a:ea typeface="ＭＳ ゴシック" pitchFamily="49" charset="-128"/>
            </a:rPr>
            <a:t>645</a:t>
          </a:r>
          <a:r>
            <a:rPr kumimoji="1" lang="ja-JP" altLang="en-US" sz="1400">
              <a:latin typeface="ＭＳ ゴシック" pitchFamily="49" charset="-128"/>
              <a:ea typeface="ＭＳ ゴシック" pitchFamily="49" charset="-128"/>
            </a:rPr>
            <a:t>百万円増となったが、充当可能財源等も</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百万円減となったため、前年度より将来負担比率の分子は</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令和元年度の充当可能財源として、財政調整基金については</a:t>
          </a:r>
          <a:r>
            <a:rPr kumimoji="1" lang="en-US" altLang="ja-JP" sz="1400">
              <a:latin typeface="ＭＳ ゴシック" pitchFamily="49" charset="-128"/>
              <a:ea typeface="ＭＳ ゴシック" pitchFamily="49" charset="-128"/>
            </a:rPr>
            <a:t>359,157</a:t>
          </a:r>
          <a:r>
            <a:rPr kumimoji="1" lang="ja-JP" altLang="en-US" sz="1400">
              <a:latin typeface="ＭＳ ゴシック" pitchFamily="49" charset="-128"/>
              <a:ea typeface="ＭＳ ゴシック" pitchFamily="49" charset="-128"/>
            </a:rPr>
            <a:t>千円、減債基金</a:t>
          </a:r>
          <a:r>
            <a:rPr kumimoji="1" lang="en-US" altLang="ja-JP" sz="1400">
              <a:latin typeface="ＭＳ ゴシック" pitchFamily="49" charset="-128"/>
              <a:ea typeface="ＭＳ ゴシック" pitchFamily="49" charset="-128"/>
            </a:rPr>
            <a:t>374,404</a:t>
          </a:r>
          <a:r>
            <a:rPr kumimoji="1" lang="ja-JP" altLang="en-US" sz="1400">
              <a:latin typeface="ＭＳ ゴシック" pitchFamily="49" charset="-128"/>
              <a:ea typeface="ＭＳ ゴシック" pitchFamily="49" charset="-128"/>
            </a:rPr>
            <a:t>千円、退職基金</a:t>
          </a:r>
          <a:r>
            <a:rPr kumimoji="1" lang="en-US" altLang="ja-JP" sz="1400">
              <a:latin typeface="ＭＳ ゴシック" pitchFamily="49" charset="-128"/>
              <a:ea typeface="ＭＳ ゴシック" pitchFamily="49" charset="-128"/>
            </a:rPr>
            <a:t>38,046</a:t>
          </a:r>
          <a:r>
            <a:rPr kumimoji="1" lang="ja-JP" altLang="en-US" sz="1400">
              <a:latin typeface="ＭＳ ゴシック" pitchFamily="49" charset="-128"/>
              <a:ea typeface="ＭＳ ゴシック" pitchFamily="49" charset="-128"/>
            </a:rPr>
            <a:t>千円などが減額となっている。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充当可能基金の多くは、鉱害復旧施設基金に代表される目的基金であるため、引き続き新規発行地方債の抑制を図り、将来世代への負担を先送りすることがないよう努める。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佐賀県多久市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大型事業の元金償還が随時始まったことによる公債費の増や単独で行う大型事の実施により、財政調整基金、減債基金、退職基金等の取崩を行ったことにより、基金全体としては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既に実施している大型事業（小中一貫校建設、学校跡地跡施設整備、温泉保養宿泊施設再生整備、ごみ処理施設整備等）に係る償還が数年でピークを迎えることから財政調整基金や減債基金の取崩も予想されるため、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・鉱害復旧施設基金：臨時石炭鉱害復旧法（昭和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号）に基づき設置された多久市鉱害復旧施設の適正な運用及び管理に関する資金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・福祉振興基金：本市内の団体又は個人が行う福祉振興事業活動を助長し、市民福祉の振興及び高齢者保健福祉の増進を図るため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・ふるさと振興基金：ふるさと応援寄附の実績が大幅に伸びたことにより積立額が増加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・鉱害復旧施設基金：鉱害復旧施設の適正な運用及び管理費用を基金利子額が上回ったことによる差額分の増額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・環境衛生施設建設基金：ごみ処理施設の除却費用として必要額を取崩し予定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・単位費用の減による基準財政需要額の減と、市税の増による基準財政収入額の増により普通交付税が減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年度から続く大型事業実施による支出の増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・近年続く災害への備えや人口減少による市税の減等のため、余剰金についてはできる限りで積み立てることとしている。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・償還のために取り崩したことによる減少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・今後も償還金が増加傾向となるため、基金残高は減少する。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有形固定資産減価償却率は類似団体の平均より高い水準にあるが、今後策定予定の個別施設計画に基づき適切な施設の維持管理を行っていく予定である。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28212</xdr:rowOff>
    </xdr:to>
    <xdr:cxnSp macro="">
      <xdr:nvCxnSpPr>
        <xdr:cNvPr id="77" name="直線コネクタ 76"/>
        <xdr:cNvCxnSpPr/>
      </xdr:nvCxnSpPr>
      <xdr:spPr>
        <a:xfrm flipV="1">
          <a:off x="4760595" y="5471160"/>
          <a:ext cx="1270" cy="13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8"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9" name="直線コネクタ 78"/>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80"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81" name="直線コネクタ 80"/>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82" name="有形固定資産減価償却率平均値テキスト"/>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83" name="フローチャート: 判断 8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9344</xdr:rowOff>
    </xdr:from>
    <xdr:to>
      <xdr:col>15</xdr:col>
      <xdr:colOff>187325</xdr:colOff>
      <xdr:row>31</xdr:row>
      <xdr:rowOff>110944</xdr:rowOff>
    </xdr:to>
    <xdr:sp macro="" textlink="">
      <xdr:nvSpPr>
        <xdr:cNvPr id="85" name="フローチャート: 判断 84"/>
        <xdr:cNvSpPr/>
      </xdr:nvSpPr>
      <xdr:spPr>
        <a:xfrm>
          <a:off x="3238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131445</xdr:rowOff>
    </xdr:from>
    <xdr:to>
      <xdr:col>11</xdr:col>
      <xdr:colOff>187325</xdr:colOff>
      <xdr:row>31</xdr:row>
      <xdr:rowOff>61595</xdr:rowOff>
    </xdr:to>
    <xdr:sp macro="" textlink="">
      <xdr:nvSpPr>
        <xdr:cNvPr id="86" name="フローチャート: 判断 85"/>
        <xdr:cNvSpPr/>
      </xdr:nvSpPr>
      <xdr:spPr>
        <a:xfrm>
          <a:off x="2476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1905</xdr:rowOff>
    </xdr:from>
    <xdr:to>
      <xdr:col>7</xdr:col>
      <xdr:colOff>187325</xdr:colOff>
      <xdr:row>30</xdr:row>
      <xdr:rowOff>103505</xdr:rowOff>
    </xdr:to>
    <xdr:sp macro="" textlink="">
      <xdr:nvSpPr>
        <xdr:cNvPr id="87" name="フローチャート: 判断 86"/>
        <xdr:cNvSpPr/>
      </xdr:nvSpPr>
      <xdr:spPr>
        <a:xfrm>
          <a:off x="1714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93" name="楕円 92"/>
        <xdr:cNvSpPr/>
      </xdr:nvSpPr>
      <xdr:spPr>
        <a:xfrm>
          <a:off x="4711700" y="62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98805</xdr:rowOff>
    </xdr:from>
    <xdr:ext cx="405111" cy="259045"/>
    <xdr:sp macro="" textlink="">
      <xdr:nvSpPr>
        <xdr:cNvPr id="94" name="有形固定資産減価償却率該当値テキスト"/>
        <xdr:cNvSpPr txBox="1"/>
      </xdr:nvSpPr>
      <xdr:spPr>
        <a:xfrm>
          <a:off x="4813300" y="6185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61776</xdr:rowOff>
    </xdr:from>
    <xdr:to>
      <xdr:col>19</xdr:col>
      <xdr:colOff>187325</xdr:colOff>
      <xdr:row>31</xdr:row>
      <xdr:rowOff>163376</xdr:rowOff>
    </xdr:to>
    <xdr:sp macro="" textlink="">
      <xdr:nvSpPr>
        <xdr:cNvPr id="95" name="楕円 94"/>
        <xdr:cNvSpPr/>
      </xdr:nvSpPr>
      <xdr:spPr>
        <a:xfrm>
          <a:off x="4000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112576</xdr:rowOff>
    </xdr:from>
    <xdr:to>
      <xdr:col>23</xdr:col>
      <xdr:colOff>85725</xdr:colOff>
      <xdr:row>31</xdr:row>
      <xdr:rowOff>171178</xdr:rowOff>
    </xdr:to>
    <xdr:cxnSp macro="">
      <xdr:nvCxnSpPr>
        <xdr:cNvPr id="96" name="直線コネクタ 95"/>
        <xdr:cNvCxnSpPr/>
      </xdr:nvCxnSpPr>
      <xdr:spPr>
        <a:xfrm>
          <a:off x="4051300" y="6199051"/>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64861</xdr:rowOff>
    </xdr:from>
    <xdr:to>
      <xdr:col>15</xdr:col>
      <xdr:colOff>187325</xdr:colOff>
      <xdr:row>31</xdr:row>
      <xdr:rowOff>166461</xdr:rowOff>
    </xdr:to>
    <xdr:sp macro="" textlink="">
      <xdr:nvSpPr>
        <xdr:cNvPr id="97" name="楕円 96"/>
        <xdr:cNvSpPr/>
      </xdr:nvSpPr>
      <xdr:spPr>
        <a:xfrm>
          <a:off x="3238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115661</xdr:rowOff>
    </xdr:to>
    <xdr:cxnSp macro="">
      <xdr:nvCxnSpPr>
        <xdr:cNvPr id="98" name="直線コネクタ 97"/>
        <xdr:cNvCxnSpPr/>
      </xdr:nvCxnSpPr>
      <xdr:spPr>
        <a:xfrm flipV="1">
          <a:off x="3289300" y="6199051"/>
          <a:ext cx="762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6259</xdr:rowOff>
    </xdr:from>
    <xdr:to>
      <xdr:col>11</xdr:col>
      <xdr:colOff>187325</xdr:colOff>
      <xdr:row>31</xdr:row>
      <xdr:rowOff>107859</xdr:rowOff>
    </xdr:to>
    <xdr:sp macro="" textlink="">
      <xdr:nvSpPr>
        <xdr:cNvPr id="99" name="楕円 98"/>
        <xdr:cNvSpPr/>
      </xdr:nvSpPr>
      <xdr:spPr>
        <a:xfrm>
          <a:off x="2476500" y="60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57059</xdr:rowOff>
    </xdr:from>
    <xdr:to>
      <xdr:col>15</xdr:col>
      <xdr:colOff>136525</xdr:colOff>
      <xdr:row>31</xdr:row>
      <xdr:rowOff>115661</xdr:rowOff>
    </xdr:to>
    <xdr:cxnSp macro="">
      <xdr:nvCxnSpPr>
        <xdr:cNvPr id="100" name="直線コネクタ 99"/>
        <xdr:cNvCxnSpPr/>
      </xdr:nvCxnSpPr>
      <xdr:spPr>
        <a:xfrm>
          <a:off x="2527300" y="614353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146867</xdr:rowOff>
    </xdr:from>
    <xdr:to>
      <xdr:col>7</xdr:col>
      <xdr:colOff>187325</xdr:colOff>
      <xdr:row>31</xdr:row>
      <xdr:rowOff>77017</xdr:rowOff>
    </xdr:to>
    <xdr:sp macro="" textlink="">
      <xdr:nvSpPr>
        <xdr:cNvPr id="101" name="楕円 100"/>
        <xdr:cNvSpPr/>
      </xdr:nvSpPr>
      <xdr:spPr>
        <a:xfrm>
          <a:off x="1714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26217</xdr:rowOff>
    </xdr:from>
    <xdr:to>
      <xdr:col>11</xdr:col>
      <xdr:colOff>136525</xdr:colOff>
      <xdr:row>31</xdr:row>
      <xdr:rowOff>57059</xdr:rowOff>
    </xdr:to>
    <xdr:cxnSp macro="">
      <xdr:nvCxnSpPr>
        <xdr:cNvPr id="102" name="直線コネクタ 101"/>
        <xdr:cNvCxnSpPr/>
      </xdr:nvCxnSpPr>
      <xdr:spPr>
        <a:xfrm>
          <a:off x="1765300" y="611269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164482</xdr:rowOff>
    </xdr:from>
    <xdr:ext cx="405111" cy="259045"/>
    <xdr:sp macro="" textlink="">
      <xdr:nvSpPr>
        <xdr:cNvPr id="103" name="n_1aveValue有形固定資産減価償却率"/>
        <xdr:cNvSpPr txBox="1"/>
      </xdr:nvSpPr>
      <xdr:spPr>
        <a:xfrm>
          <a:off x="3836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127471</xdr:rowOff>
    </xdr:from>
    <xdr:ext cx="405111" cy="259045"/>
    <xdr:sp macro="" textlink="">
      <xdr:nvSpPr>
        <xdr:cNvPr id="104" name="n_2aveValue有形固定資産減価償却率"/>
        <xdr:cNvSpPr txBox="1"/>
      </xdr:nvSpPr>
      <xdr:spPr>
        <a:xfrm>
          <a:off x="3086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78122</xdr:rowOff>
    </xdr:from>
    <xdr:ext cx="405111" cy="259045"/>
    <xdr:sp macro="" textlink="">
      <xdr:nvSpPr>
        <xdr:cNvPr id="105" name="n_3aveValue有形固定資産減価償却率"/>
        <xdr:cNvSpPr txBox="1"/>
      </xdr:nvSpPr>
      <xdr:spPr>
        <a:xfrm>
          <a:off x="2324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06" name="n_4ave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154503</xdr:rowOff>
    </xdr:from>
    <xdr:ext cx="405111" cy="259045"/>
    <xdr:sp macro="" textlink="">
      <xdr:nvSpPr>
        <xdr:cNvPr id="107" name="n_1mainValue有形固定資産減価償却率"/>
        <xdr:cNvSpPr txBox="1"/>
      </xdr:nvSpPr>
      <xdr:spPr>
        <a:xfrm>
          <a:off x="38360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157588</xdr:rowOff>
    </xdr:from>
    <xdr:ext cx="405111" cy="259045"/>
    <xdr:sp macro="" textlink="">
      <xdr:nvSpPr>
        <xdr:cNvPr id="108" name="n_2mainValue有形固定資産減価償却率"/>
        <xdr:cNvSpPr txBox="1"/>
      </xdr:nvSpPr>
      <xdr:spPr>
        <a:xfrm>
          <a:off x="3086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98986</xdr:rowOff>
    </xdr:from>
    <xdr:ext cx="405111" cy="259045"/>
    <xdr:sp macro="" textlink="">
      <xdr:nvSpPr>
        <xdr:cNvPr id="109" name="n_3mainValue有形固定資産減価償却率"/>
        <xdr:cNvSpPr txBox="1"/>
      </xdr:nvSpPr>
      <xdr:spPr>
        <a:xfrm>
          <a:off x="2324744" y="618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68144</xdr:rowOff>
    </xdr:from>
    <xdr:ext cx="405111" cy="259045"/>
    <xdr:sp macro="" textlink="">
      <xdr:nvSpPr>
        <xdr:cNvPr id="110" name="n_4mainValue有形固定資産減価償却率"/>
        <xdr:cNvSpPr txBox="1"/>
      </xdr:nvSpPr>
      <xdr:spPr>
        <a:xfrm>
          <a:off x="1562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地方債現在高が増加し、類似団体平均を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上回った。さらに今後大型事業も計画しているので、引き続き適正な財政運営に</a:t>
          </a:r>
          <a:r>
            <a:rPr kumimoji="1" lang="ja-JP" altLang="en-US" sz="1100">
              <a:solidFill>
                <a:schemeClr val="dk1"/>
              </a:solidFill>
              <a:effectLst/>
              <a:latin typeface="+mn-lt"/>
              <a:ea typeface="+mn-ea"/>
              <a:cs typeface="+mn-cs"/>
            </a:rPr>
            <a:t>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30" name="テキスト ボックス 129"/>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90205</xdr:rowOff>
    </xdr:from>
    <xdr:to>
      <xdr:col>76</xdr:col>
      <xdr:colOff>21589</xdr:colOff>
      <xdr:row>34</xdr:row>
      <xdr:rowOff>82014</xdr:rowOff>
    </xdr:to>
    <xdr:cxnSp macro="">
      <xdr:nvCxnSpPr>
        <xdr:cNvPr id="140" name="直線コネクタ 139"/>
        <xdr:cNvCxnSpPr/>
      </xdr:nvCxnSpPr>
      <xdr:spPr>
        <a:xfrm flipV="1">
          <a:off x="14793595" y="5319430"/>
          <a:ext cx="1269" cy="13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85841</xdr:rowOff>
    </xdr:from>
    <xdr:ext cx="560923" cy="259045"/>
    <xdr:sp macro="" textlink="">
      <xdr:nvSpPr>
        <xdr:cNvPr id="141" name="債務償還比率最小値テキスト"/>
        <xdr:cNvSpPr txBox="1"/>
      </xdr:nvSpPr>
      <xdr:spPr>
        <a:xfrm>
          <a:off x="14846300" y="66866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82014</xdr:rowOff>
    </xdr:from>
    <xdr:to>
      <xdr:col>76</xdr:col>
      <xdr:colOff>111125</xdr:colOff>
      <xdr:row>34</xdr:row>
      <xdr:rowOff>82014</xdr:rowOff>
    </xdr:to>
    <xdr:cxnSp macro="">
      <xdr:nvCxnSpPr>
        <xdr:cNvPr id="142" name="直線コネクタ 141"/>
        <xdr:cNvCxnSpPr/>
      </xdr:nvCxnSpPr>
      <xdr:spPr>
        <a:xfrm>
          <a:off x="14706600" y="668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36882</xdr:rowOff>
    </xdr:from>
    <xdr:ext cx="469744" cy="259045"/>
    <xdr:sp macro="" textlink="">
      <xdr:nvSpPr>
        <xdr:cNvPr id="143" name="債務償還比率最大値テキスト"/>
        <xdr:cNvSpPr txBox="1"/>
      </xdr:nvSpPr>
      <xdr:spPr>
        <a:xfrm>
          <a:off x="14846300" y="509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90205</xdr:rowOff>
    </xdr:from>
    <xdr:to>
      <xdr:col>76</xdr:col>
      <xdr:colOff>111125</xdr:colOff>
      <xdr:row>26</xdr:row>
      <xdr:rowOff>90205</xdr:rowOff>
    </xdr:to>
    <xdr:cxnSp macro="">
      <xdr:nvCxnSpPr>
        <xdr:cNvPr id="144" name="直線コネクタ 143"/>
        <xdr:cNvCxnSpPr/>
      </xdr:nvCxnSpPr>
      <xdr:spPr>
        <a:xfrm>
          <a:off x="14706600" y="531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31788</xdr:rowOff>
    </xdr:from>
    <xdr:ext cx="469744" cy="259045"/>
    <xdr:sp macro="" textlink="">
      <xdr:nvSpPr>
        <xdr:cNvPr id="145" name="債務償還比率平均値テキスト"/>
        <xdr:cNvSpPr txBox="1"/>
      </xdr:nvSpPr>
      <xdr:spPr>
        <a:xfrm>
          <a:off x="14846300" y="560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8911</xdr:rowOff>
    </xdr:from>
    <xdr:to>
      <xdr:col>76</xdr:col>
      <xdr:colOff>73025</xdr:colOff>
      <xdr:row>29</xdr:row>
      <xdr:rowOff>110511</xdr:rowOff>
    </xdr:to>
    <xdr:sp macro="" textlink="">
      <xdr:nvSpPr>
        <xdr:cNvPr id="146" name="フローチャート: 判断 145"/>
        <xdr:cNvSpPr/>
      </xdr:nvSpPr>
      <xdr:spPr>
        <a:xfrm>
          <a:off x="14744700" y="575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5193</xdr:rowOff>
    </xdr:from>
    <xdr:to>
      <xdr:col>72</xdr:col>
      <xdr:colOff>123825</xdr:colOff>
      <xdr:row>29</xdr:row>
      <xdr:rowOff>106793</xdr:rowOff>
    </xdr:to>
    <xdr:sp macro="" textlink="">
      <xdr:nvSpPr>
        <xdr:cNvPr id="147" name="フローチャート: 判断 146"/>
        <xdr:cNvSpPr/>
      </xdr:nvSpPr>
      <xdr:spPr>
        <a:xfrm>
          <a:off x="14033500" y="57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10950</xdr:rowOff>
    </xdr:from>
    <xdr:to>
      <xdr:col>68</xdr:col>
      <xdr:colOff>123825</xdr:colOff>
      <xdr:row>29</xdr:row>
      <xdr:rowOff>112550</xdr:rowOff>
    </xdr:to>
    <xdr:sp macro="" textlink="">
      <xdr:nvSpPr>
        <xdr:cNvPr id="148" name="フローチャート: 判断 147"/>
        <xdr:cNvSpPr/>
      </xdr:nvSpPr>
      <xdr:spPr>
        <a:xfrm>
          <a:off x="13271500" y="575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147496</xdr:rowOff>
    </xdr:from>
    <xdr:to>
      <xdr:col>64</xdr:col>
      <xdr:colOff>123825</xdr:colOff>
      <xdr:row>29</xdr:row>
      <xdr:rowOff>77646</xdr:rowOff>
    </xdr:to>
    <xdr:sp macro="" textlink="">
      <xdr:nvSpPr>
        <xdr:cNvPr id="149" name="フローチャート: 判断 148"/>
        <xdr:cNvSpPr/>
      </xdr:nvSpPr>
      <xdr:spPr>
        <a:xfrm>
          <a:off x="12509500" y="57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76369</xdr:rowOff>
    </xdr:from>
    <xdr:to>
      <xdr:col>60</xdr:col>
      <xdr:colOff>123825</xdr:colOff>
      <xdr:row>29</xdr:row>
      <xdr:rowOff>6519</xdr:rowOff>
    </xdr:to>
    <xdr:sp macro="" textlink="">
      <xdr:nvSpPr>
        <xdr:cNvPr id="150" name="フローチャート: 判断 149"/>
        <xdr:cNvSpPr/>
      </xdr:nvSpPr>
      <xdr:spPr>
        <a:xfrm>
          <a:off x="11747500" y="56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99660</xdr:rowOff>
    </xdr:from>
    <xdr:to>
      <xdr:col>76</xdr:col>
      <xdr:colOff>73025</xdr:colOff>
      <xdr:row>31</xdr:row>
      <xdr:rowOff>29810</xdr:rowOff>
    </xdr:to>
    <xdr:sp macro="" textlink="">
      <xdr:nvSpPr>
        <xdr:cNvPr id="156" name="楕円 155"/>
        <xdr:cNvSpPr/>
      </xdr:nvSpPr>
      <xdr:spPr>
        <a:xfrm>
          <a:off x="14744700" y="60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78087</xdr:rowOff>
    </xdr:from>
    <xdr:ext cx="469744" cy="259045"/>
    <xdr:sp macro="" textlink="">
      <xdr:nvSpPr>
        <xdr:cNvPr id="157" name="債務償還比率該当値テキスト"/>
        <xdr:cNvSpPr txBox="1"/>
      </xdr:nvSpPr>
      <xdr:spPr>
        <a:xfrm>
          <a:off x="14846300" y="599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134253</xdr:rowOff>
    </xdr:from>
    <xdr:to>
      <xdr:col>72</xdr:col>
      <xdr:colOff>123825</xdr:colOff>
      <xdr:row>30</xdr:row>
      <xdr:rowOff>64403</xdr:rowOff>
    </xdr:to>
    <xdr:sp macro="" textlink="">
      <xdr:nvSpPr>
        <xdr:cNvPr id="158" name="楕円 157"/>
        <xdr:cNvSpPr/>
      </xdr:nvSpPr>
      <xdr:spPr>
        <a:xfrm>
          <a:off x="14033500" y="58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13603</xdr:rowOff>
    </xdr:from>
    <xdr:to>
      <xdr:col>76</xdr:col>
      <xdr:colOff>22225</xdr:colOff>
      <xdr:row>30</xdr:row>
      <xdr:rowOff>150460</xdr:rowOff>
    </xdr:to>
    <xdr:cxnSp macro="">
      <xdr:nvCxnSpPr>
        <xdr:cNvPr id="159" name="直線コネクタ 158"/>
        <xdr:cNvCxnSpPr/>
      </xdr:nvCxnSpPr>
      <xdr:spPr>
        <a:xfrm>
          <a:off x="14084300" y="5928628"/>
          <a:ext cx="711200" cy="13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165968</xdr:rowOff>
    </xdr:from>
    <xdr:to>
      <xdr:col>68</xdr:col>
      <xdr:colOff>123825</xdr:colOff>
      <xdr:row>29</xdr:row>
      <xdr:rowOff>96118</xdr:rowOff>
    </xdr:to>
    <xdr:sp macro="" textlink="">
      <xdr:nvSpPr>
        <xdr:cNvPr id="160" name="楕円 159"/>
        <xdr:cNvSpPr/>
      </xdr:nvSpPr>
      <xdr:spPr>
        <a:xfrm>
          <a:off x="13271500" y="57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45318</xdr:rowOff>
    </xdr:from>
    <xdr:to>
      <xdr:col>72</xdr:col>
      <xdr:colOff>73025</xdr:colOff>
      <xdr:row>30</xdr:row>
      <xdr:rowOff>13603</xdr:rowOff>
    </xdr:to>
    <xdr:cxnSp macro="">
      <xdr:nvCxnSpPr>
        <xdr:cNvPr id="161" name="直線コネクタ 160"/>
        <xdr:cNvCxnSpPr/>
      </xdr:nvCxnSpPr>
      <xdr:spPr>
        <a:xfrm>
          <a:off x="13322300" y="5788893"/>
          <a:ext cx="762000" cy="13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4523</xdr:rowOff>
    </xdr:from>
    <xdr:to>
      <xdr:col>64</xdr:col>
      <xdr:colOff>123825</xdr:colOff>
      <xdr:row>28</xdr:row>
      <xdr:rowOff>106123</xdr:rowOff>
    </xdr:to>
    <xdr:sp macro="" textlink="">
      <xdr:nvSpPr>
        <xdr:cNvPr id="162" name="楕円 161"/>
        <xdr:cNvSpPr/>
      </xdr:nvSpPr>
      <xdr:spPr>
        <a:xfrm>
          <a:off x="12509500" y="557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55323</xdr:rowOff>
    </xdr:from>
    <xdr:to>
      <xdr:col>68</xdr:col>
      <xdr:colOff>73025</xdr:colOff>
      <xdr:row>29</xdr:row>
      <xdr:rowOff>45318</xdr:rowOff>
    </xdr:to>
    <xdr:cxnSp macro="">
      <xdr:nvCxnSpPr>
        <xdr:cNvPr id="163" name="直線コネクタ 162"/>
        <xdr:cNvCxnSpPr/>
      </xdr:nvCxnSpPr>
      <xdr:spPr>
        <a:xfrm>
          <a:off x="12560300" y="5627448"/>
          <a:ext cx="762000" cy="16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108754</xdr:rowOff>
    </xdr:from>
    <xdr:to>
      <xdr:col>60</xdr:col>
      <xdr:colOff>123825</xdr:colOff>
      <xdr:row>29</xdr:row>
      <xdr:rowOff>38904</xdr:rowOff>
    </xdr:to>
    <xdr:sp macro="" textlink="">
      <xdr:nvSpPr>
        <xdr:cNvPr id="164" name="楕円 163"/>
        <xdr:cNvSpPr/>
      </xdr:nvSpPr>
      <xdr:spPr>
        <a:xfrm>
          <a:off x="11747500" y="568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55323</xdr:rowOff>
    </xdr:from>
    <xdr:to>
      <xdr:col>64</xdr:col>
      <xdr:colOff>73025</xdr:colOff>
      <xdr:row>28</xdr:row>
      <xdr:rowOff>159554</xdr:rowOff>
    </xdr:to>
    <xdr:cxnSp macro="">
      <xdr:nvCxnSpPr>
        <xdr:cNvPr id="165" name="直線コネクタ 164"/>
        <xdr:cNvCxnSpPr/>
      </xdr:nvCxnSpPr>
      <xdr:spPr>
        <a:xfrm flipV="1">
          <a:off x="11798300" y="5627448"/>
          <a:ext cx="762000" cy="10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123320</xdr:rowOff>
    </xdr:from>
    <xdr:ext cx="469744" cy="259045"/>
    <xdr:sp macro="" textlink="">
      <xdr:nvSpPr>
        <xdr:cNvPr id="166" name="n_1aveValue債務償還比率"/>
        <xdr:cNvSpPr txBox="1"/>
      </xdr:nvSpPr>
      <xdr:spPr>
        <a:xfrm>
          <a:off x="13836727" y="552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103677</xdr:rowOff>
    </xdr:from>
    <xdr:ext cx="469744" cy="259045"/>
    <xdr:sp macro="" textlink="">
      <xdr:nvSpPr>
        <xdr:cNvPr id="167" name="n_2aveValue債務償還比率"/>
        <xdr:cNvSpPr txBox="1"/>
      </xdr:nvSpPr>
      <xdr:spPr>
        <a:xfrm>
          <a:off x="13087427" y="584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68773</xdr:rowOff>
    </xdr:from>
    <xdr:ext cx="469744" cy="259045"/>
    <xdr:sp macro="" textlink="">
      <xdr:nvSpPr>
        <xdr:cNvPr id="168" name="n_3aveValue債務償還比率"/>
        <xdr:cNvSpPr txBox="1"/>
      </xdr:nvSpPr>
      <xdr:spPr>
        <a:xfrm>
          <a:off x="12325427" y="58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23046</xdr:rowOff>
    </xdr:from>
    <xdr:ext cx="469744" cy="259045"/>
    <xdr:sp macro="" textlink="">
      <xdr:nvSpPr>
        <xdr:cNvPr id="169" name="n_4aveValue債務償還比率"/>
        <xdr:cNvSpPr txBox="1"/>
      </xdr:nvSpPr>
      <xdr:spPr>
        <a:xfrm>
          <a:off x="11563427" y="542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55530</xdr:rowOff>
    </xdr:from>
    <xdr:ext cx="469744" cy="259045"/>
    <xdr:sp macro="" textlink="">
      <xdr:nvSpPr>
        <xdr:cNvPr id="170" name="n_1mainValue債務償還比率"/>
        <xdr:cNvSpPr txBox="1"/>
      </xdr:nvSpPr>
      <xdr:spPr>
        <a:xfrm>
          <a:off x="13836727" y="59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112645</xdr:rowOff>
    </xdr:from>
    <xdr:ext cx="469744" cy="259045"/>
    <xdr:sp macro="" textlink="">
      <xdr:nvSpPr>
        <xdr:cNvPr id="171" name="n_2mainValue債務償還比率"/>
        <xdr:cNvSpPr txBox="1"/>
      </xdr:nvSpPr>
      <xdr:spPr>
        <a:xfrm>
          <a:off x="13087427" y="551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122650</xdr:rowOff>
    </xdr:from>
    <xdr:ext cx="469744" cy="259045"/>
    <xdr:sp macro="" textlink="">
      <xdr:nvSpPr>
        <xdr:cNvPr id="172" name="n_3mainValue債務償還比率"/>
        <xdr:cNvSpPr txBox="1"/>
      </xdr:nvSpPr>
      <xdr:spPr>
        <a:xfrm>
          <a:off x="12325427" y="535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30031</xdr:rowOff>
    </xdr:from>
    <xdr:ext cx="469744" cy="259045"/>
    <xdr:sp macro="" textlink="">
      <xdr:nvSpPr>
        <xdr:cNvPr id="173" name="n_4mainValue債務償還比率"/>
        <xdr:cNvSpPr txBox="1"/>
      </xdr:nvSpPr>
      <xdr:spPr>
        <a:xfrm>
          <a:off x="11563427" y="577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148590</xdr:rowOff>
    </xdr:from>
    <xdr:to>
      <xdr:col>24</xdr:col>
      <xdr:colOff>62865</xdr:colOff>
      <xdr:row>41</xdr:row>
      <xdr:rowOff>62865</xdr:rowOff>
    </xdr:to>
    <xdr:cxnSp macro="">
      <xdr:nvCxnSpPr>
        <xdr:cNvPr id="57" name="直線コネクタ 56"/>
        <xdr:cNvCxnSpPr/>
      </xdr:nvCxnSpPr>
      <xdr:spPr>
        <a:xfrm flipV="1">
          <a:off x="4634865" y="563499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66692</xdr:rowOff>
    </xdr:from>
    <xdr:ext cx="405111" cy="259045"/>
    <xdr:sp macro="" textlink="">
      <xdr:nvSpPr>
        <xdr:cNvPr id="58" name="【道路】&#10;有形固定資産減価償却率最小値テキスト"/>
        <xdr:cNvSpPr txBox="1"/>
      </xdr:nvSpPr>
      <xdr:spPr>
        <a:xfrm>
          <a:off x="4673600"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62865</xdr:rowOff>
    </xdr:from>
    <xdr:to>
      <xdr:col>24</xdr:col>
      <xdr:colOff>152400</xdr:colOff>
      <xdr:row>41</xdr:row>
      <xdr:rowOff>62865</xdr:rowOff>
    </xdr:to>
    <xdr:cxnSp macro="">
      <xdr:nvCxnSpPr>
        <xdr:cNvPr id="59" name="直線コネクタ 58"/>
        <xdr:cNvCxnSpPr/>
      </xdr:nvCxnSpPr>
      <xdr:spPr>
        <a:xfrm>
          <a:off x="4546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95267</xdr:rowOff>
    </xdr:from>
    <xdr:ext cx="405111" cy="259045"/>
    <xdr:sp macro="" textlink="">
      <xdr:nvSpPr>
        <xdr:cNvPr id="60" name="【道路】&#10;有形固定資産減価償却率最大値テキスト"/>
        <xdr:cNvSpPr txBox="1"/>
      </xdr:nvSpPr>
      <xdr:spPr>
        <a:xfrm>
          <a:off x="4673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148590</xdr:rowOff>
    </xdr:from>
    <xdr:to>
      <xdr:col>24</xdr:col>
      <xdr:colOff>152400</xdr:colOff>
      <xdr:row>32</xdr:row>
      <xdr:rowOff>148590</xdr:rowOff>
    </xdr:to>
    <xdr:cxnSp macro="">
      <xdr:nvCxnSpPr>
        <xdr:cNvPr id="61" name="直線コネクタ 60"/>
        <xdr:cNvCxnSpPr/>
      </xdr:nvCxnSpPr>
      <xdr:spPr>
        <a:xfrm>
          <a:off x="4546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2" name="【道路】&#10;有形固定資産減価償却率平均値テキスト"/>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3" name="フローチャート: 判断 62"/>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67310</xdr:rowOff>
    </xdr:from>
    <xdr:to>
      <xdr:col>20</xdr:col>
      <xdr:colOff>38100</xdr:colOff>
      <xdr:row>37</xdr:row>
      <xdr:rowOff>168910</xdr:rowOff>
    </xdr:to>
    <xdr:sp macro="" textlink="">
      <xdr:nvSpPr>
        <xdr:cNvPr id="64" name="フローチャート: 判断 63"/>
        <xdr:cNvSpPr/>
      </xdr:nvSpPr>
      <xdr:spPr>
        <a:xfrm>
          <a:off x="3746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42545</xdr:rowOff>
    </xdr:from>
    <xdr:to>
      <xdr:col>15</xdr:col>
      <xdr:colOff>101600</xdr:colOff>
      <xdr:row>37</xdr:row>
      <xdr:rowOff>144145</xdr:rowOff>
    </xdr:to>
    <xdr:sp macro="" textlink="">
      <xdr:nvSpPr>
        <xdr:cNvPr id="65" name="フローチャート: 判断 64"/>
        <xdr:cNvSpPr/>
      </xdr:nvSpPr>
      <xdr:spPr>
        <a:xfrm>
          <a:off x="2857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968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153035</xdr:rowOff>
    </xdr:from>
    <xdr:to>
      <xdr:col>20</xdr:col>
      <xdr:colOff>38100</xdr:colOff>
      <xdr:row>38</xdr:row>
      <xdr:rowOff>83185</xdr:rowOff>
    </xdr:to>
    <xdr:sp macro="" textlink="">
      <xdr:nvSpPr>
        <xdr:cNvPr id="75" name="楕円 74"/>
        <xdr:cNvSpPr/>
      </xdr:nvSpPr>
      <xdr:spPr>
        <a:xfrm>
          <a:off x="3746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32385</xdr:rowOff>
    </xdr:from>
    <xdr:to>
      <xdr:col>24</xdr:col>
      <xdr:colOff>63500</xdr:colOff>
      <xdr:row>38</xdr:row>
      <xdr:rowOff>64770</xdr:rowOff>
    </xdr:to>
    <xdr:cxnSp macro="">
      <xdr:nvCxnSpPr>
        <xdr:cNvPr id="76" name="直線コネクタ 75"/>
        <xdr:cNvCxnSpPr/>
      </xdr:nvCxnSpPr>
      <xdr:spPr>
        <a:xfrm>
          <a:off x="3797300" y="65474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120650</xdr:rowOff>
    </xdr:from>
    <xdr:to>
      <xdr:col>15</xdr:col>
      <xdr:colOff>101600</xdr:colOff>
      <xdr:row>38</xdr:row>
      <xdr:rowOff>50800</xdr:rowOff>
    </xdr:to>
    <xdr:sp macro="" textlink="">
      <xdr:nvSpPr>
        <xdr:cNvPr id="77" name="楕円 76"/>
        <xdr:cNvSpPr/>
      </xdr:nvSpPr>
      <xdr:spPr>
        <a:xfrm>
          <a:off x="285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0</xdr:rowOff>
    </xdr:from>
    <xdr:to>
      <xdr:col>19</xdr:col>
      <xdr:colOff>177800</xdr:colOff>
      <xdr:row>38</xdr:row>
      <xdr:rowOff>32385</xdr:rowOff>
    </xdr:to>
    <xdr:cxnSp macro="">
      <xdr:nvCxnSpPr>
        <xdr:cNvPr id="78" name="直線コネクタ 77"/>
        <xdr:cNvCxnSpPr/>
      </xdr:nvCxnSpPr>
      <xdr:spPr>
        <a:xfrm>
          <a:off x="2908300" y="651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74930</xdr:rowOff>
    </xdr:from>
    <xdr:to>
      <xdr:col>10</xdr:col>
      <xdr:colOff>165100</xdr:colOff>
      <xdr:row>38</xdr:row>
      <xdr:rowOff>5080</xdr:rowOff>
    </xdr:to>
    <xdr:sp macro="" textlink="">
      <xdr:nvSpPr>
        <xdr:cNvPr id="79" name="楕円 78"/>
        <xdr:cNvSpPr/>
      </xdr:nvSpPr>
      <xdr:spPr>
        <a:xfrm>
          <a:off x="196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125730</xdr:rowOff>
    </xdr:from>
    <xdr:to>
      <xdr:col>15</xdr:col>
      <xdr:colOff>50800</xdr:colOff>
      <xdr:row>38</xdr:row>
      <xdr:rowOff>0</xdr:rowOff>
    </xdr:to>
    <xdr:cxnSp macro="">
      <xdr:nvCxnSpPr>
        <xdr:cNvPr id="80" name="直線コネクタ 79"/>
        <xdr:cNvCxnSpPr/>
      </xdr:nvCxnSpPr>
      <xdr:spPr>
        <a:xfrm>
          <a:off x="2019300" y="6469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40640</xdr:rowOff>
    </xdr:from>
    <xdr:to>
      <xdr:col>6</xdr:col>
      <xdr:colOff>38100</xdr:colOff>
      <xdr:row>37</xdr:row>
      <xdr:rowOff>142240</xdr:rowOff>
    </xdr:to>
    <xdr:sp macro="" textlink="">
      <xdr:nvSpPr>
        <xdr:cNvPr id="81" name="楕円 80"/>
        <xdr:cNvSpPr/>
      </xdr:nvSpPr>
      <xdr:spPr>
        <a:xfrm>
          <a:off x="1079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91440</xdr:rowOff>
    </xdr:from>
    <xdr:to>
      <xdr:col>10</xdr:col>
      <xdr:colOff>114300</xdr:colOff>
      <xdr:row>37</xdr:row>
      <xdr:rowOff>125730</xdr:rowOff>
    </xdr:to>
    <xdr:cxnSp macro="">
      <xdr:nvCxnSpPr>
        <xdr:cNvPr id="82" name="直線コネクタ 81"/>
        <xdr:cNvCxnSpPr/>
      </xdr:nvCxnSpPr>
      <xdr:spPr>
        <a:xfrm>
          <a:off x="1130300" y="6435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13987</xdr:rowOff>
    </xdr:from>
    <xdr:ext cx="405111" cy="259045"/>
    <xdr:sp macro="" textlink="">
      <xdr:nvSpPr>
        <xdr:cNvPr id="83" name="n_1aveValue【道路】&#10;有形固定資産減価償却率"/>
        <xdr:cNvSpPr txBox="1"/>
      </xdr:nvSpPr>
      <xdr:spPr>
        <a:xfrm>
          <a:off x="3582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160672</xdr:rowOff>
    </xdr:from>
    <xdr:ext cx="405111" cy="259045"/>
    <xdr:sp macro="" textlink="">
      <xdr:nvSpPr>
        <xdr:cNvPr id="84" name="n_2aveValue【道路】&#10;有形固定資産減価償却率"/>
        <xdr:cNvSpPr txBox="1"/>
      </xdr:nvSpPr>
      <xdr:spPr>
        <a:xfrm>
          <a:off x="2705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126382</xdr:rowOff>
    </xdr:from>
    <xdr:ext cx="405111" cy="259045"/>
    <xdr:sp macro="" textlink="">
      <xdr:nvSpPr>
        <xdr:cNvPr id="85" name="n_3aveValue【道路】&#10;有形固定資産減価償却率"/>
        <xdr:cNvSpPr txBox="1"/>
      </xdr:nvSpPr>
      <xdr:spPr>
        <a:xfrm>
          <a:off x="1816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74312</xdr:rowOff>
    </xdr:from>
    <xdr:ext cx="405111" cy="259045"/>
    <xdr:sp macro="" textlink="">
      <xdr:nvSpPr>
        <xdr:cNvPr id="87" name="n_1mainValue【道路】&#10;有形固定資産減価償却率"/>
        <xdr:cNvSpPr txBox="1"/>
      </xdr:nvSpPr>
      <xdr:spPr>
        <a:xfrm>
          <a:off x="35820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8" name="n_2mainValue【道路】&#10;有形固定資産減価償却率"/>
        <xdr:cNvSpPr txBox="1"/>
      </xdr:nvSpPr>
      <xdr:spPr>
        <a:xfrm>
          <a:off x="2705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167657</xdr:rowOff>
    </xdr:from>
    <xdr:ext cx="405111" cy="259045"/>
    <xdr:sp macro="" textlink="">
      <xdr:nvSpPr>
        <xdr:cNvPr id="89" name="n_3mainValue【道路】&#10;有形固定資産減価償却率"/>
        <xdr:cNvSpPr txBox="1"/>
      </xdr:nvSpPr>
      <xdr:spPr>
        <a:xfrm>
          <a:off x="1816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133367</xdr:rowOff>
    </xdr:from>
    <xdr:ext cx="405111" cy="259045"/>
    <xdr:sp macro="" textlink="">
      <xdr:nvSpPr>
        <xdr:cNvPr id="90" name="n_4mainValue【道路】&#10;有形固定資産減価償却率"/>
        <xdr:cNvSpPr txBox="1"/>
      </xdr:nvSpPr>
      <xdr:spPr>
        <a:xfrm>
          <a:off x="927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66065</xdr:rowOff>
    </xdr:from>
    <xdr:to>
      <xdr:col>54</xdr:col>
      <xdr:colOff>189865</xdr:colOff>
      <xdr:row>41</xdr:row>
      <xdr:rowOff>54711</xdr:rowOff>
    </xdr:to>
    <xdr:cxnSp macro="">
      <xdr:nvCxnSpPr>
        <xdr:cNvPr id="114" name="直線コネクタ 113"/>
        <xdr:cNvCxnSpPr/>
      </xdr:nvCxnSpPr>
      <xdr:spPr>
        <a:xfrm flipV="1">
          <a:off x="10476865" y="5723915"/>
          <a:ext cx="0" cy="136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58538</xdr:rowOff>
    </xdr:from>
    <xdr:ext cx="469744" cy="259045"/>
    <xdr:sp macro="" textlink="">
      <xdr:nvSpPr>
        <xdr:cNvPr id="115" name="【道路】&#10;一人当たり延長最小値テキスト"/>
        <xdr:cNvSpPr txBox="1"/>
      </xdr:nvSpPr>
      <xdr:spPr>
        <a:xfrm>
          <a:off x="10515600" y="7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54711</xdr:rowOff>
    </xdr:from>
    <xdr:to>
      <xdr:col>55</xdr:col>
      <xdr:colOff>88900</xdr:colOff>
      <xdr:row>41</xdr:row>
      <xdr:rowOff>54711</xdr:rowOff>
    </xdr:to>
    <xdr:cxnSp macro="">
      <xdr:nvCxnSpPr>
        <xdr:cNvPr id="116" name="直線コネクタ 115"/>
        <xdr:cNvCxnSpPr/>
      </xdr:nvCxnSpPr>
      <xdr:spPr>
        <a:xfrm>
          <a:off x="10388600" y="7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12742</xdr:rowOff>
    </xdr:from>
    <xdr:ext cx="534377" cy="259045"/>
    <xdr:sp macro="" textlink="">
      <xdr:nvSpPr>
        <xdr:cNvPr id="117" name="【道路】&#10;一人当たり延長最大値テキスト"/>
        <xdr:cNvSpPr txBox="1"/>
      </xdr:nvSpPr>
      <xdr:spPr>
        <a:xfrm>
          <a:off x="10515600" y="549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66065</xdr:rowOff>
    </xdr:from>
    <xdr:to>
      <xdr:col>55</xdr:col>
      <xdr:colOff>88900</xdr:colOff>
      <xdr:row>33</xdr:row>
      <xdr:rowOff>66065</xdr:rowOff>
    </xdr:to>
    <xdr:cxnSp macro="">
      <xdr:nvCxnSpPr>
        <xdr:cNvPr id="118" name="直線コネクタ 117"/>
        <xdr:cNvCxnSpPr/>
      </xdr:nvCxnSpPr>
      <xdr:spPr>
        <a:xfrm>
          <a:off x="10388600" y="572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37888</xdr:rowOff>
    </xdr:from>
    <xdr:ext cx="534377" cy="259045"/>
    <xdr:sp macro="" textlink="">
      <xdr:nvSpPr>
        <xdr:cNvPr id="119" name="【道路】&#10;一人当たり延長平均値テキスト"/>
        <xdr:cNvSpPr txBox="1"/>
      </xdr:nvSpPr>
      <xdr:spPr>
        <a:xfrm>
          <a:off x="10515600" y="6552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59461</xdr:rowOff>
    </xdr:from>
    <xdr:to>
      <xdr:col>55</xdr:col>
      <xdr:colOff>50800</xdr:colOff>
      <xdr:row>38</xdr:row>
      <xdr:rowOff>161061</xdr:rowOff>
    </xdr:to>
    <xdr:sp macro="" textlink="">
      <xdr:nvSpPr>
        <xdr:cNvPr id="120" name="フローチャート: 判断 119"/>
        <xdr:cNvSpPr/>
      </xdr:nvSpPr>
      <xdr:spPr>
        <a:xfrm>
          <a:off x="10426700" y="657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60071</xdr:rowOff>
    </xdr:from>
    <xdr:to>
      <xdr:col>50</xdr:col>
      <xdr:colOff>165100</xdr:colOff>
      <xdr:row>38</xdr:row>
      <xdr:rowOff>161671</xdr:rowOff>
    </xdr:to>
    <xdr:sp macro="" textlink="">
      <xdr:nvSpPr>
        <xdr:cNvPr id="121" name="フローチャート: 判断 120"/>
        <xdr:cNvSpPr/>
      </xdr:nvSpPr>
      <xdr:spPr>
        <a:xfrm>
          <a:off x="9588500" y="657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54204</xdr:rowOff>
    </xdr:from>
    <xdr:to>
      <xdr:col>46</xdr:col>
      <xdr:colOff>38100</xdr:colOff>
      <xdr:row>38</xdr:row>
      <xdr:rowOff>155804</xdr:rowOff>
    </xdr:to>
    <xdr:sp macro="" textlink="">
      <xdr:nvSpPr>
        <xdr:cNvPr id="122" name="フローチャート: 判断 121"/>
        <xdr:cNvSpPr/>
      </xdr:nvSpPr>
      <xdr:spPr>
        <a:xfrm>
          <a:off x="8699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44145</xdr:rowOff>
    </xdr:from>
    <xdr:to>
      <xdr:col>41</xdr:col>
      <xdr:colOff>101600</xdr:colOff>
      <xdr:row>38</xdr:row>
      <xdr:rowOff>145745</xdr:rowOff>
    </xdr:to>
    <xdr:sp macro="" textlink="">
      <xdr:nvSpPr>
        <xdr:cNvPr id="123" name="フローチャート: 判断 122"/>
        <xdr:cNvSpPr/>
      </xdr:nvSpPr>
      <xdr:spPr>
        <a:xfrm>
          <a:off x="7810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24143</xdr:rowOff>
    </xdr:from>
    <xdr:to>
      <xdr:col>36</xdr:col>
      <xdr:colOff>165100</xdr:colOff>
      <xdr:row>37</xdr:row>
      <xdr:rowOff>125743</xdr:rowOff>
    </xdr:to>
    <xdr:sp macro="" textlink="">
      <xdr:nvSpPr>
        <xdr:cNvPr id="124" name="フローチャート: 判断 123"/>
        <xdr:cNvSpPr/>
      </xdr:nvSpPr>
      <xdr:spPr>
        <a:xfrm>
          <a:off x="6921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82207</xdr:rowOff>
    </xdr:from>
    <xdr:to>
      <xdr:col>55</xdr:col>
      <xdr:colOff>50800</xdr:colOff>
      <xdr:row>36</xdr:row>
      <xdr:rowOff>12357</xdr:rowOff>
    </xdr:to>
    <xdr:sp macro="" textlink="">
      <xdr:nvSpPr>
        <xdr:cNvPr id="130" name="楕円 129"/>
        <xdr:cNvSpPr/>
      </xdr:nvSpPr>
      <xdr:spPr>
        <a:xfrm>
          <a:off x="10426700" y="608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105084</xdr:rowOff>
    </xdr:from>
    <xdr:ext cx="534377" cy="259045"/>
    <xdr:sp macro="" textlink="">
      <xdr:nvSpPr>
        <xdr:cNvPr id="131" name="【道路】&#10;一人当たり延長該当値テキスト"/>
        <xdr:cNvSpPr txBox="1"/>
      </xdr:nvSpPr>
      <xdr:spPr>
        <a:xfrm>
          <a:off x="10515600" y="59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99847</xdr:rowOff>
    </xdr:from>
    <xdr:to>
      <xdr:col>50</xdr:col>
      <xdr:colOff>165100</xdr:colOff>
      <xdr:row>36</xdr:row>
      <xdr:rowOff>29997</xdr:rowOff>
    </xdr:to>
    <xdr:sp macro="" textlink="">
      <xdr:nvSpPr>
        <xdr:cNvPr id="132" name="楕円 131"/>
        <xdr:cNvSpPr/>
      </xdr:nvSpPr>
      <xdr:spPr>
        <a:xfrm>
          <a:off x="9588500" y="61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133007</xdr:rowOff>
    </xdr:from>
    <xdr:to>
      <xdr:col>55</xdr:col>
      <xdr:colOff>0</xdr:colOff>
      <xdr:row>35</xdr:row>
      <xdr:rowOff>150647</xdr:rowOff>
    </xdr:to>
    <xdr:cxnSp macro="">
      <xdr:nvCxnSpPr>
        <xdr:cNvPr id="133" name="直線コネクタ 132"/>
        <xdr:cNvCxnSpPr/>
      </xdr:nvCxnSpPr>
      <xdr:spPr>
        <a:xfrm flipV="1">
          <a:off x="9639300" y="6133757"/>
          <a:ext cx="8382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114478</xdr:rowOff>
    </xdr:from>
    <xdr:to>
      <xdr:col>46</xdr:col>
      <xdr:colOff>38100</xdr:colOff>
      <xdr:row>36</xdr:row>
      <xdr:rowOff>44628</xdr:rowOff>
    </xdr:to>
    <xdr:sp macro="" textlink="">
      <xdr:nvSpPr>
        <xdr:cNvPr id="134" name="楕円 133"/>
        <xdr:cNvSpPr/>
      </xdr:nvSpPr>
      <xdr:spPr>
        <a:xfrm>
          <a:off x="8699500" y="61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150647</xdr:rowOff>
    </xdr:from>
    <xdr:to>
      <xdr:col>50</xdr:col>
      <xdr:colOff>114300</xdr:colOff>
      <xdr:row>35</xdr:row>
      <xdr:rowOff>165278</xdr:rowOff>
    </xdr:to>
    <xdr:cxnSp macro="">
      <xdr:nvCxnSpPr>
        <xdr:cNvPr id="135" name="直線コネクタ 134"/>
        <xdr:cNvCxnSpPr/>
      </xdr:nvCxnSpPr>
      <xdr:spPr>
        <a:xfrm flipV="1">
          <a:off x="8750300" y="6151397"/>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133795</xdr:rowOff>
    </xdr:from>
    <xdr:to>
      <xdr:col>41</xdr:col>
      <xdr:colOff>101600</xdr:colOff>
      <xdr:row>36</xdr:row>
      <xdr:rowOff>63945</xdr:rowOff>
    </xdr:to>
    <xdr:sp macro="" textlink="">
      <xdr:nvSpPr>
        <xdr:cNvPr id="136" name="楕円 135"/>
        <xdr:cNvSpPr/>
      </xdr:nvSpPr>
      <xdr:spPr>
        <a:xfrm>
          <a:off x="7810500" y="613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165278</xdr:rowOff>
    </xdr:from>
    <xdr:to>
      <xdr:col>45</xdr:col>
      <xdr:colOff>177800</xdr:colOff>
      <xdr:row>36</xdr:row>
      <xdr:rowOff>13145</xdr:rowOff>
    </xdr:to>
    <xdr:cxnSp macro="">
      <xdr:nvCxnSpPr>
        <xdr:cNvPr id="137" name="直線コネクタ 136"/>
        <xdr:cNvCxnSpPr/>
      </xdr:nvCxnSpPr>
      <xdr:spPr>
        <a:xfrm flipV="1">
          <a:off x="7861300" y="6166028"/>
          <a:ext cx="8890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147701</xdr:rowOff>
    </xdr:from>
    <xdr:to>
      <xdr:col>36</xdr:col>
      <xdr:colOff>165100</xdr:colOff>
      <xdr:row>36</xdr:row>
      <xdr:rowOff>77851</xdr:rowOff>
    </xdr:to>
    <xdr:sp macro="" textlink="">
      <xdr:nvSpPr>
        <xdr:cNvPr id="138" name="楕円 137"/>
        <xdr:cNvSpPr/>
      </xdr:nvSpPr>
      <xdr:spPr>
        <a:xfrm>
          <a:off x="6921500" y="61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13145</xdr:rowOff>
    </xdr:from>
    <xdr:to>
      <xdr:col>41</xdr:col>
      <xdr:colOff>50800</xdr:colOff>
      <xdr:row>36</xdr:row>
      <xdr:rowOff>27051</xdr:rowOff>
    </xdr:to>
    <xdr:cxnSp macro="">
      <xdr:nvCxnSpPr>
        <xdr:cNvPr id="139" name="直線コネクタ 138"/>
        <xdr:cNvCxnSpPr/>
      </xdr:nvCxnSpPr>
      <xdr:spPr>
        <a:xfrm flipV="1">
          <a:off x="6972300" y="6185345"/>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152798</xdr:rowOff>
    </xdr:from>
    <xdr:ext cx="534377" cy="259045"/>
    <xdr:sp macro="" textlink="">
      <xdr:nvSpPr>
        <xdr:cNvPr id="140" name="n_1aveValue【道路】&#10;一人当たり延長"/>
        <xdr:cNvSpPr txBox="1"/>
      </xdr:nvSpPr>
      <xdr:spPr>
        <a:xfrm>
          <a:off x="9359411" y="66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146931</xdr:rowOff>
    </xdr:from>
    <xdr:ext cx="534377" cy="259045"/>
    <xdr:sp macro="" textlink="">
      <xdr:nvSpPr>
        <xdr:cNvPr id="141" name="n_2aveValue【道路】&#10;一人当たり延長"/>
        <xdr:cNvSpPr txBox="1"/>
      </xdr:nvSpPr>
      <xdr:spPr>
        <a:xfrm>
          <a:off x="8483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136872</xdr:rowOff>
    </xdr:from>
    <xdr:ext cx="534377" cy="259045"/>
    <xdr:sp macro="" textlink="">
      <xdr:nvSpPr>
        <xdr:cNvPr id="142" name="n_3aveValue【道路】&#10;一人当たり延長"/>
        <xdr:cNvSpPr txBox="1"/>
      </xdr:nvSpPr>
      <xdr:spPr>
        <a:xfrm>
          <a:off x="7594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116870</xdr:rowOff>
    </xdr:from>
    <xdr:ext cx="534377" cy="259045"/>
    <xdr:sp macro="" textlink="">
      <xdr:nvSpPr>
        <xdr:cNvPr id="143" name="n_4aveValue【道路】&#10;一人当たり延長"/>
        <xdr:cNvSpPr txBox="1"/>
      </xdr:nvSpPr>
      <xdr:spPr>
        <a:xfrm>
          <a:off x="6705111" y="6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46524</xdr:rowOff>
    </xdr:from>
    <xdr:ext cx="534377" cy="259045"/>
    <xdr:sp macro="" textlink="">
      <xdr:nvSpPr>
        <xdr:cNvPr id="144" name="n_1mainValue【道路】&#10;一人当たり延長"/>
        <xdr:cNvSpPr txBox="1"/>
      </xdr:nvSpPr>
      <xdr:spPr>
        <a:xfrm>
          <a:off x="9359411" y="5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61155</xdr:rowOff>
    </xdr:from>
    <xdr:ext cx="534377" cy="259045"/>
    <xdr:sp macro="" textlink="">
      <xdr:nvSpPr>
        <xdr:cNvPr id="145" name="n_2mainValue【道路】&#10;一人当たり延長"/>
        <xdr:cNvSpPr txBox="1"/>
      </xdr:nvSpPr>
      <xdr:spPr>
        <a:xfrm>
          <a:off x="8483111" y="589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80472</xdr:rowOff>
    </xdr:from>
    <xdr:ext cx="534377" cy="259045"/>
    <xdr:sp macro="" textlink="">
      <xdr:nvSpPr>
        <xdr:cNvPr id="146" name="n_3mainValue【道路】&#10;一人当たり延長"/>
        <xdr:cNvSpPr txBox="1"/>
      </xdr:nvSpPr>
      <xdr:spPr>
        <a:xfrm>
          <a:off x="7594111" y="590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94378</xdr:rowOff>
    </xdr:from>
    <xdr:ext cx="534377" cy="259045"/>
    <xdr:sp macro="" textlink="">
      <xdr:nvSpPr>
        <xdr:cNvPr id="147" name="n_4mainValue【道路】&#10;一人当たり延長"/>
        <xdr:cNvSpPr txBox="1"/>
      </xdr:nvSpPr>
      <xdr:spPr>
        <a:xfrm>
          <a:off x="6705111" y="59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63</xdr:row>
      <xdr:rowOff>116205</xdr:rowOff>
    </xdr:to>
    <xdr:cxnSp macro="">
      <xdr:nvCxnSpPr>
        <xdr:cNvPr id="172" name="直線コネクタ 171"/>
        <xdr:cNvCxnSpPr/>
      </xdr:nvCxnSpPr>
      <xdr:spPr>
        <a:xfrm flipV="1">
          <a:off x="4634865" y="94583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120032</xdr:rowOff>
    </xdr:from>
    <xdr:ext cx="405111" cy="259045"/>
    <xdr:sp macro="" textlink="">
      <xdr:nvSpPr>
        <xdr:cNvPr id="173" name="【橋りょう・トンネル】&#10;有形固定資産減価償却率最小値テキスト"/>
        <xdr:cNvSpPr txBox="1"/>
      </xdr:nvSpPr>
      <xdr:spPr>
        <a:xfrm>
          <a:off x="4673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116205</xdr:rowOff>
    </xdr:from>
    <xdr:to>
      <xdr:col>24</xdr:col>
      <xdr:colOff>152400</xdr:colOff>
      <xdr:row>63</xdr:row>
      <xdr:rowOff>116205</xdr:rowOff>
    </xdr:to>
    <xdr:cxnSp macro="">
      <xdr:nvCxnSpPr>
        <xdr:cNvPr id="174" name="直線コネクタ 173"/>
        <xdr:cNvCxnSpPr/>
      </xdr:nvCxnSpPr>
      <xdr:spPr>
        <a:xfrm>
          <a:off x="4546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橋りょう・トンネ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129557</xdr:rowOff>
    </xdr:from>
    <xdr:ext cx="405111" cy="259045"/>
    <xdr:sp macro="" textlink="">
      <xdr:nvSpPr>
        <xdr:cNvPr id="177" name="【橋りょう・トンネル】&#10;有形固定資産減価償却率平均値テキスト"/>
        <xdr:cNvSpPr txBox="1"/>
      </xdr:nvSpPr>
      <xdr:spPr>
        <a:xfrm>
          <a:off x="4673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8" name="フローチャート: 判断 177"/>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133985</xdr:rowOff>
    </xdr:from>
    <xdr:to>
      <xdr:col>20</xdr:col>
      <xdr:colOff>38100</xdr:colOff>
      <xdr:row>60</xdr:row>
      <xdr:rowOff>64135</xdr:rowOff>
    </xdr:to>
    <xdr:sp macro="" textlink="">
      <xdr:nvSpPr>
        <xdr:cNvPr id="179" name="フローチャート: 判断 178"/>
        <xdr:cNvSpPr/>
      </xdr:nvSpPr>
      <xdr:spPr>
        <a:xfrm>
          <a:off x="3746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80" name="フローチャート: 判断 179"/>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73025</xdr:rowOff>
    </xdr:from>
    <xdr:to>
      <xdr:col>10</xdr:col>
      <xdr:colOff>165100</xdr:colOff>
      <xdr:row>60</xdr:row>
      <xdr:rowOff>3175</xdr:rowOff>
    </xdr:to>
    <xdr:sp macro="" textlink="">
      <xdr:nvSpPr>
        <xdr:cNvPr id="181" name="フローチャート: 判断 180"/>
        <xdr:cNvSpPr/>
      </xdr:nvSpPr>
      <xdr:spPr>
        <a:xfrm>
          <a:off x="1968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xdr:rowOff>
    </xdr:from>
    <xdr:to>
      <xdr:col>6</xdr:col>
      <xdr:colOff>38100</xdr:colOff>
      <xdr:row>59</xdr:row>
      <xdr:rowOff>107950</xdr:rowOff>
    </xdr:to>
    <xdr:sp macro="" textlink="">
      <xdr:nvSpPr>
        <xdr:cNvPr id="182" name="フローチャート: 判断 181"/>
        <xdr:cNvSpPr/>
      </xdr:nvSpPr>
      <xdr:spPr>
        <a:xfrm>
          <a:off x="1079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8" name="楕円 187"/>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9" name="【橋りょう・トンネ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156845</xdr:rowOff>
    </xdr:from>
    <xdr:to>
      <xdr:col>20</xdr:col>
      <xdr:colOff>38100</xdr:colOff>
      <xdr:row>59</xdr:row>
      <xdr:rowOff>86995</xdr:rowOff>
    </xdr:to>
    <xdr:sp macro="" textlink="">
      <xdr:nvSpPr>
        <xdr:cNvPr id="190" name="楕円 189"/>
        <xdr:cNvSpPr/>
      </xdr:nvSpPr>
      <xdr:spPr>
        <a:xfrm>
          <a:off x="3746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60960</xdr:rowOff>
    </xdr:to>
    <xdr:cxnSp macro="">
      <xdr:nvCxnSpPr>
        <xdr:cNvPr id="191" name="直線コネクタ 190"/>
        <xdr:cNvCxnSpPr/>
      </xdr:nvCxnSpPr>
      <xdr:spPr>
        <a:xfrm>
          <a:off x="3797300" y="101517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156845</xdr:rowOff>
    </xdr:from>
    <xdr:to>
      <xdr:col>15</xdr:col>
      <xdr:colOff>101600</xdr:colOff>
      <xdr:row>59</xdr:row>
      <xdr:rowOff>86995</xdr:rowOff>
    </xdr:to>
    <xdr:sp macro="" textlink="">
      <xdr:nvSpPr>
        <xdr:cNvPr id="192" name="楕円 191"/>
        <xdr:cNvSpPr/>
      </xdr:nvSpPr>
      <xdr:spPr>
        <a:xfrm>
          <a:off x="2857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36195</xdr:rowOff>
    </xdr:from>
    <xdr:to>
      <xdr:col>19</xdr:col>
      <xdr:colOff>177800</xdr:colOff>
      <xdr:row>59</xdr:row>
      <xdr:rowOff>36195</xdr:rowOff>
    </xdr:to>
    <xdr:cxnSp macro="">
      <xdr:nvCxnSpPr>
        <xdr:cNvPr id="193" name="直線コネクタ 192"/>
        <xdr:cNvCxnSpPr/>
      </xdr:nvCxnSpPr>
      <xdr:spPr>
        <a:xfrm>
          <a:off x="2908300" y="1015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4" name="楕円 193"/>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36195</xdr:rowOff>
    </xdr:from>
    <xdr:to>
      <xdr:col>15</xdr:col>
      <xdr:colOff>50800</xdr:colOff>
      <xdr:row>59</xdr:row>
      <xdr:rowOff>43815</xdr:rowOff>
    </xdr:to>
    <xdr:cxnSp macro="">
      <xdr:nvCxnSpPr>
        <xdr:cNvPr id="195" name="直線コネクタ 194"/>
        <xdr:cNvCxnSpPr/>
      </xdr:nvCxnSpPr>
      <xdr:spPr>
        <a:xfrm flipV="1">
          <a:off x="2019300" y="10151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145415</xdr:rowOff>
    </xdr:from>
    <xdr:to>
      <xdr:col>6</xdr:col>
      <xdr:colOff>38100</xdr:colOff>
      <xdr:row>59</xdr:row>
      <xdr:rowOff>75565</xdr:rowOff>
    </xdr:to>
    <xdr:sp macro="" textlink="">
      <xdr:nvSpPr>
        <xdr:cNvPr id="196" name="楕円 195"/>
        <xdr:cNvSpPr/>
      </xdr:nvSpPr>
      <xdr:spPr>
        <a:xfrm>
          <a:off x="1079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24765</xdr:rowOff>
    </xdr:from>
    <xdr:to>
      <xdr:col>10</xdr:col>
      <xdr:colOff>114300</xdr:colOff>
      <xdr:row>59</xdr:row>
      <xdr:rowOff>43815</xdr:rowOff>
    </xdr:to>
    <xdr:cxnSp macro="">
      <xdr:nvCxnSpPr>
        <xdr:cNvPr id="197" name="直線コネクタ 196"/>
        <xdr:cNvCxnSpPr/>
      </xdr:nvCxnSpPr>
      <xdr:spPr>
        <a:xfrm>
          <a:off x="1130300" y="101403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55262</xdr:rowOff>
    </xdr:from>
    <xdr:ext cx="405111" cy="259045"/>
    <xdr:sp macro="" textlink="">
      <xdr:nvSpPr>
        <xdr:cNvPr id="198" name="n_1aveValue【橋りょう・トンネル】&#10;有形固定資産減価償却率"/>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28592</xdr:rowOff>
    </xdr:from>
    <xdr:ext cx="405111" cy="259045"/>
    <xdr:sp macro="" textlink="">
      <xdr:nvSpPr>
        <xdr:cNvPr id="199" name="n_2aveValue【橋りょう・トンネ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165752</xdr:rowOff>
    </xdr:from>
    <xdr:ext cx="405111" cy="259045"/>
    <xdr:sp macro="" textlink="">
      <xdr:nvSpPr>
        <xdr:cNvPr id="200" name="n_3aveValue【橋りょう・トンネル】&#10;有形固定資産減価償却率"/>
        <xdr:cNvSpPr txBox="1"/>
      </xdr:nvSpPr>
      <xdr:spPr>
        <a:xfrm>
          <a:off x="1816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201" name="n_4aveValue【橋りょう・トンネル】&#10;有形固定資産減価償却率"/>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103522</xdr:rowOff>
    </xdr:from>
    <xdr:ext cx="405111" cy="259045"/>
    <xdr:sp macro="" textlink="">
      <xdr:nvSpPr>
        <xdr:cNvPr id="202" name="n_1mainValue【橋りょう・トンネル】&#10;有形固定資産減価償却率"/>
        <xdr:cNvSpPr txBox="1"/>
      </xdr:nvSpPr>
      <xdr:spPr>
        <a:xfrm>
          <a:off x="3582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mainValue【橋りょう・トンネル】&#10;有形固定資産減価償却率"/>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4" name="n_3mainValue【橋りょう・トンネル】&#10;有形固定資産減価償却率"/>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205" name="n_4mainValue【橋りょう・トンネル】&#10;有形固定資産減価償却率"/>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38695</xdr:rowOff>
    </xdr:from>
    <xdr:to>
      <xdr:col>54</xdr:col>
      <xdr:colOff>189865</xdr:colOff>
      <xdr:row>64</xdr:row>
      <xdr:rowOff>127965</xdr:rowOff>
    </xdr:to>
    <xdr:cxnSp macro="">
      <xdr:nvCxnSpPr>
        <xdr:cNvPr id="231" name="直線コネクタ 230"/>
        <xdr:cNvCxnSpPr/>
      </xdr:nvCxnSpPr>
      <xdr:spPr>
        <a:xfrm flipV="1">
          <a:off x="10476865" y="9639895"/>
          <a:ext cx="0" cy="1460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131792</xdr:rowOff>
    </xdr:from>
    <xdr:ext cx="469744" cy="259045"/>
    <xdr:sp macro="" textlink="">
      <xdr:nvSpPr>
        <xdr:cNvPr id="232" name="【橋りょう・トンネル】&#10;一人当たり有形固定資産（償却資産）額最小値テキスト"/>
        <xdr:cNvSpPr txBox="1"/>
      </xdr:nvSpPr>
      <xdr:spPr>
        <a:xfrm>
          <a:off x="10515600" y="11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127965</xdr:rowOff>
    </xdr:from>
    <xdr:to>
      <xdr:col>55</xdr:col>
      <xdr:colOff>88900</xdr:colOff>
      <xdr:row>64</xdr:row>
      <xdr:rowOff>127965</xdr:rowOff>
    </xdr:to>
    <xdr:cxnSp macro="">
      <xdr:nvCxnSpPr>
        <xdr:cNvPr id="233" name="直線コネクタ 232"/>
        <xdr:cNvCxnSpPr/>
      </xdr:nvCxnSpPr>
      <xdr:spPr>
        <a:xfrm>
          <a:off x="10388600" y="1110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156822</xdr:rowOff>
    </xdr:from>
    <xdr:ext cx="599010" cy="259045"/>
    <xdr:sp macro="" textlink="">
      <xdr:nvSpPr>
        <xdr:cNvPr id="234" name="【橋りょう・トンネル】&#10;一人当たり有形固定資産（償却資産）額最大値テキスト"/>
        <xdr:cNvSpPr txBox="1"/>
      </xdr:nvSpPr>
      <xdr:spPr>
        <a:xfrm>
          <a:off x="10515600" y="941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38695</xdr:rowOff>
    </xdr:from>
    <xdr:to>
      <xdr:col>55</xdr:col>
      <xdr:colOff>88900</xdr:colOff>
      <xdr:row>56</xdr:row>
      <xdr:rowOff>38695</xdr:rowOff>
    </xdr:to>
    <xdr:cxnSp macro="">
      <xdr:nvCxnSpPr>
        <xdr:cNvPr id="235" name="直線コネクタ 234"/>
        <xdr:cNvCxnSpPr/>
      </xdr:nvCxnSpPr>
      <xdr:spPr>
        <a:xfrm>
          <a:off x="10388600" y="963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49652</xdr:rowOff>
    </xdr:from>
    <xdr:ext cx="599010" cy="259045"/>
    <xdr:sp macro="" textlink="">
      <xdr:nvSpPr>
        <xdr:cNvPr id="236" name="【橋りょう・トンネル】&#10;一人当たり有形固定資産（償却資産）額平均値テキスト"/>
        <xdr:cNvSpPr txBox="1"/>
      </xdr:nvSpPr>
      <xdr:spPr>
        <a:xfrm>
          <a:off x="10515600" y="105081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26775</xdr:rowOff>
    </xdr:from>
    <xdr:to>
      <xdr:col>55</xdr:col>
      <xdr:colOff>50800</xdr:colOff>
      <xdr:row>62</xdr:row>
      <xdr:rowOff>128375</xdr:rowOff>
    </xdr:to>
    <xdr:sp macro="" textlink="">
      <xdr:nvSpPr>
        <xdr:cNvPr id="237" name="フローチャート: 判断 236"/>
        <xdr:cNvSpPr/>
      </xdr:nvSpPr>
      <xdr:spPr>
        <a:xfrm>
          <a:off x="10426700" y="1065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49084</xdr:rowOff>
    </xdr:from>
    <xdr:to>
      <xdr:col>50</xdr:col>
      <xdr:colOff>165100</xdr:colOff>
      <xdr:row>62</xdr:row>
      <xdr:rowOff>150684</xdr:rowOff>
    </xdr:to>
    <xdr:sp macro="" textlink="">
      <xdr:nvSpPr>
        <xdr:cNvPr id="238" name="フローチャート: 判断 237"/>
        <xdr:cNvSpPr/>
      </xdr:nvSpPr>
      <xdr:spPr>
        <a:xfrm>
          <a:off x="9588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44446</xdr:rowOff>
    </xdr:from>
    <xdr:to>
      <xdr:col>46</xdr:col>
      <xdr:colOff>38100</xdr:colOff>
      <xdr:row>62</xdr:row>
      <xdr:rowOff>146046</xdr:rowOff>
    </xdr:to>
    <xdr:sp macro="" textlink="">
      <xdr:nvSpPr>
        <xdr:cNvPr id="239" name="フローチャート: 判断 238"/>
        <xdr:cNvSpPr/>
      </xdr:nvSpPr>
      <xdr:spPr>
        <a:xfrm>
          <a:off x="8699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31408</xdr:rowOff>
    </xdr:from>
    <xdr:to>
      <xdr:col>41</xdr:col>
      <xdr:colOff>101600</xdr:colOff>
      <xdr:row>62</xdr:row>
      <xdr:rowOff>133008</xdr:rowOff>
    </xdr:to>
    <xdr:sp macro="" textlink="">
      <xdr:nvSpPr>
        <xdr:cNvPr id="240" name="フローチャート: 判断 239"/>
        <xdr:cNvSpPr/>
      </xdr:nvSpPr>
      <xdr:spPr>
        <a:xfrm>
          <a:off x="7810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1" name="フローチャート: 判断 240"/>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xdr:rowOff>
    </xdr:from>
    <xdr:to>
      <xdr:col>55</xdr:col>
      <xdr:colOff>50800</xdr:colOff>
      <xdr:row>63</xdr:row>
      <xdr:rowOff>101657</xdr:rowOff>
    </xdr:to>
    <xdr:sp macro="" textlink="">
      <xdr:nvSpPr>
        <xdr:cNvPr id="247" name="楕円 246"/>
        <xdr:cNvSpPr/>
      </xdr:nvSpPr>
      <xdr:spPr>
        <a:xfrm>
          <a:off x="10426700" y="108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149934</xdr:rowOff>
    </xdr:from>
    <xdr:ext cx="599010" cy="259045"/>
    <xdr:sp macro="" textlink="">
      <xdr:nvSpPr>
        <xdr:cNvPr id="248" name="【橋りょう・トンネル】&#10;一人当たり有形固定資産（償却資産）額該当値テキスト"/>
        <xdr:cNvSpPr txBox="1"/>
      </xdr:nvSpPr>
      <xdr:spPr>
        <a:xfrm>
          <a:off x="10515600" y="1077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8487</xdr:rowOff>
    </xdr:from>
    <xdr:to>
      <xdr:col>50</xdr:col>
      <xdr:colOff>165100</xdr:colOff>
      <xdr:row>63</xdr:row>
      <xdr:rowOff>110087</xdr:rowOff>
    </xdr:to>
    <xdr:sp macro="" textlink="">
      <xdr:nvSpPr>
        <xdr:cNvPr id="249" name="楕円 248"/>
        <xdr:cNvSpPr/>
      </xdr:nvSpPr>
      <xdr:spPr>
        <a:xfrm>
          <a:off x="9588500" y="1080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50857</xdr:rowOff>
    </xdr:from>
    <xdr:to>
      <xdr:col>55</xdr:col>
      <xdr:colOff>0</xdr:colOff>
      <xdr:row>63</xdr:row>
      <xdr:rowOff>59287</xdr:rowOff>
    </xdr:to>
    <xdr:cxnSp macro="">
      <xdr:nvCxnSpPr>
        <xdr:cNvPr id="250" name="直線コネクタ 249"/>
        <xdr:cNvCxnSpPr/>
      </xdr:nvCxnSpPr>
      <xdr:spPr>
        <a:xfrm flipV="1">
          <a:off x="9639300" y="10852207"/>
          <a:ext cx="8382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22733</xdr:rowOff>
    </xdr:from>
    <xdr:to>
      <xdr:col>46</xdr:col>
      <xdr:colOff>38100</xdr:colOff>
      <xdr:row>63</xdr:row>
      <xdr:rowOff>124333</xdr:rowOff>
    </xdr:to>
    <xdr:sp macro="" textlink="">
      <xdr:nvSpPr>
        <xdr:cNvPr id="251" name="楕円 250"/>
        <xdr:cNvSpPr/>
      </xdr:nvSpPr>
      <xdr:spPr>
        <a:xfrm>
          <a:off x="8699500" y="108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59287</xdr:rowOff>
    </xdr:from>
    <xdr:to>
      <xdr:col>50</xdr:col>
      <xdr:colOff>114300</xdr:colOff>
      <xdr:row>63</xdr:row>
      <xdr:rowOff>73533</xdr:rowOff>
    </xdr:to>
    <xdr:cxnSp macro="">
      <xdr:nvCxnSpPr>
        <xdr:cNvPr id="252" name="直線コネクタ 251"/>
        <xdr:cNvCxnSpPr/>
      </xdr:nvCxnSpPr>
      <xdr:spPr>
        <a:xfrm flipV="1">
          <a:off x="8750300" y="10860637"/>
          <a:ext cx="889000" cy="1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28804</xdr:rowOff>
    </xdr:from>
    <xdr:to>
      <xdr:col>41</xdr:col>
      <xdr:colOff>101600</xdr:colOff>
      <xdr:row>63</xdr:row>
      <xdr:rowOff>130404</xdr:rowOff>
    </xdr:to>
    <xdr:sp macro="" textlink="">
      <xdr:nvSpPr>
        <xdr:cNvPr id="253" name="楕円 252"/>
        <xdr:cNvSpPr/>
      </xdr:nvSpPr>
      <xdr:spPr>
        <a:xfrm>
          <a:off x="7810500" y="10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73533</xdr:rowOff>
    </xdr:from>
    <xdr:to>
      <xdr:col>45</xdr:col>
      <xdr:colOff>177800</xdr:colOff>
      <xdr:row>63</xdr:row>
      <xdr:rowOff>79604</xdr:rowOff>
    </xdr:to>
    <xdr:cxnSp macro="">
      <xdr:nvCxnSpPr>
        <xdr:cNvPr id="254" name="直線コネクタ 253"/>
        <xdr:cNvCxnSpPr/>
      </xdr:nvCxnSpPr>
      <xdr:spPr>
        <a:xfrm flipV="1">
          <a:off x="7861300" y="10874883"/>
          <a:ext cx="889000" cy="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45441</xdr:rowOff>
    </xdr:from>
    <xdr:to>
      <xdr:col>36</xdr:col>
      <xdr:colOff>165100</xdr:colOff>
      <xdr:row>63</xdr:row>
      <xdr:rowOff>147041</xdr:rowOff>
    </xdr:to>
    <xdr:sp macro="" textlink="">
      <xdr:nvSpPr>
        <xdr:cNvPr id="255" name="楕円 254"/>
        <xdr:cNvSpPr/>
      </xdr:nvSpPr>
      <xdr:spPr>
        <a:xfrm>
          <a:off x="6921500" y="1084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79604</xdr:rowOff>
    </xdr:from>
    <xdr:to>
      <xdr:col>41</xdr:col>
      <xdr:colOff>50800</xdr:colOff>
      <xdr:row>63</xdr:row>
      <xdr:rowOff>96241</xdr:rowOff>
    </xdr:to>
    <xdr:cxnSp macro="">
      <xdr:nvCxnSpPr>
        <xdr:cNvPr id="256" name="直線コネクタ 255"/>
        <xdr:cNvCxnSpPr/>
      </xdr:nvCxnSpPr>
      <xdr:spPr>
        <a:xfrm flipV="1">
          <a:off x="6972300" y="10880954"/>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167211</xdr:rowOff>
    </xdr:from>
    <xdr:ext cx="599010" cy="259045"/>
    <xdr:sp macro="" textlink="">
      <xdr:nvSpPr>
        <xdr:cNvPr id="257" name="n_1aveValue【橋りょう・トンネル】&#10;一人当たり有形固定資産（償却資産）額"/>
        <xdr:cNvSpPr txBox="1"/>
      </xdr:nvSpPr>
      <xdr:spPr>
        <a:xfrm>
          <a:off x="93270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162573</xdr:rowOff>
    </xdr:from>
    <xdr:ext cx="599010" cy="259045"/>
    <xdr:sp macro="" textlink="">
      <xdr:nvSpPr>
        <xdr:cNvPr id="258" name="n_2aveValue【橋りょう・トンネル】&#10;一人当たり有形固定資産（償却資産）額"/>
        <xdr:cNvSpPr txBox="1"/>
      </xdr:nvSpPr>
      <xdr:spPr>
        <a:xfrm>
          <a:off x="8450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149535</xdr:rowOff>
    </xdr:from>
    <xdr:ext cx="599010" cy="259045"/>
    <xdr:sp macro="" textlink="">
      <xdr:nvSpPr>
        <xdr:cNvPr id="259" name="n_3aveValue【橋りょう・トンネル】&#10;一人当たり有形固定資産（償却資産）額"/>
        <xdr:cNvSpPr txBox="1"/>
      </xdr:nvSpPr>
      <xdr:spPr>
        <a:xfrm>
          <a:off x="7561795" y="10436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100335</xdr:rowOff>
    </xdr:from>
    <xdr:ext cx="599010" cy="259045"/>
    <xdr:sp macro="" textlink="">
      <xdr:nvSpPr>
        <xdr:cNvPr id="260" name="n_4aveValue【橋りょう・トンネル】&#10;一人当たり有形固定資産（償却資産）額"/>
        <xdr:cNvSpPr txBox="1"/>
      </xdr:nvSpPr>
      <xdr:spPr>
        <a:xfrm>
          <a:off x="6672795" y="1038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101214</xdr:rowOff>
    </xdr:from>
    <xdr:ext cx="599010" cy="259045"/>
    <xdr:sp macro="" textlink="">
      <xdr:nvSpPr>
        <xdr:cNvPr id="261" name="n_1mainValue【橋りょう・トンネル】&#10;一人当たり有形固定資産（償却資産）額"/>
        <xdr:cNvSpPr txBox="1"/>
      </xdr:nvSpPr>
      <xdr:spPr>
        <a:xfrm>
          <a:off x="9327095" y="10902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115460</xdr:rowOff>
    </xdr:from>
    <xdr:ext cx="599010" cy="259045"/>
    <xdr:sp macro="" textlink="">
      <xdr:nvSpPr>
        <xdr:cNvPr id="262" name="n_2mainValue【橋りょう・トンネル】&#10;一人当たり有形固定資産（償却資産）額"/>
        <xdr:cNvSpPr txBox="1"/>
      </xdr:nvSpPr>
      <xdr:spPr>
        <a:xfrm>
          <a:off x="8450795" y="1091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121531</xdr:rowOff>
    </xdr:from>
    <xdr:ext cx="599010" cy="259045"/>
    <xdr:sp macro="" textlink="">
      <xdr:nvSpPr>
        <xdr:cNvPr id="263" name="n_3mainValue【橋りょう・トンネル】&#10;一人当たり有形固定資産（償却資産）額"/>
        <xdr:cNvSpPr txBox="1"/>
      </xdr:nvSpPr>
      <xdr:spPr>
        <a:xfrm>
          <a:off x="7561795" y="109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138168</xdr:rowOff>
    </xdr:from>
    <xdr:ext cx="599010" cy="259045"/>
    <xdr:sp macro="" textlink="">
      <xdr:nvSpPr>
        <xdr:cNvPr id="264" name="n_4mainValue【橋りょう・トンネル】&#10;一人当たり有形固定資産（償却資産）額"/>
        <xdr:cNvSpPr txBox="1"/>
      </xdr:nvSpPr>
      <xdr:spPr>
        <a:xfrm>
          <a:off x="6672795" y="1093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40005</xdr:rowOff>
    </xdr:from>
    <xdr:to>
      <xdr:col>24</xdr:col>
      <xdr:colOff>62865</xdr:colOff>
      <xdr:row>86</xdr:row>
      <xdr:rowOff>78105</xdr:rowOff>
    </xdr:to>
    <xdr:cxnSp macro="">
      <xdr:nvCxnSpPr>
        <xdr:cNvPr id="289" name="直線コネクタ 288"/>
        <xdr:cNvCxnSpPr/>
      </xdr:nvCxnSpPr>
      <xdr:spPr>
        <a:xfrm flipV="1">
          <a:off x="4634865" y="13241655"/>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81932</xdr:rowOff>
    </xdr:from>
    <xdr:ext cx="405111" cy="259045"/>
    <xdr:sp macro="" textlink="">
      <xdr:nvSpPr>
        <xdr:cNvPr id="290" name="【公営住宅】&#10;有形固定資産減価償却率最小値テキスト"/>
        <xdr:cNvSpPr txBox="1"/>
      </xdr:nvSpPr>
      <xdr:spPr>
        <a:xfrm>
          <a:off x="4673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78105</xdr:rowOff>
    </xdr:from>
    <xdr:to>
      <xdr:col>24</xdr:col>
      <xdr:colOff>152400</xdr:colOff>
      <xdr:row>86</xdr:row>
      <xdr:rowOff>78105</xdr:rowOff>
    </xdr:to>
    <xdr:cxnSp macro="">
      <xdr:nvCxnSpPr>
        <xdr:cNvPr id="291" name="直線コネクタ 290"/>
        <xdr:cNvCxnSpPr/>
      </xdr:nvCxnSpPr>
      <xdr:spPr>
        <a:xfrm>
          <a:off x="4546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158132</xdr:rowOff>
    </xdr:from>
    <xdr:ext cx="405111" cy="259045"/>
    <xdr:sp macro="" textlink="">
      <xdr:nvSpPr>
        <xdr:cNvPr id="292" name="【公営住宅】&#10;有形固定資産減価償却率最大値テキスト"/>
        <xdr:cNvSpPr txBox="1"/>
      </xdr:nvSpPr>
      <xdr:spPr>
        <a:xfrm>
          <a:off x="4673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40005</xdr:rowOff>
    </xdr:from>
    <xdr:to>
      <xdr:col>24</xdr:col>
      <xdr:colOff>152400</xdr:colOff>
      <xdr:row>77</xdr:row>
      <xdr:rowOff>40005</xdr:rowOff>
    </xdr:to>
    <xdr:cxnSp macro="">
      <xdr:nvCxnSpPr>
        <xdr:cNvPr id="293" name="直線コネクタ 292"/>
        <xdr:cNvCxnSpPr/>
      </xdr:nvCxnSpPr>
      <xdr:spPr>
        <a:xfrm>
          <a:off x="4546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4"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5" name="フローチャート: 判断 294"/>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6" name="フローチャート: 判断 295"/>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xdr:rowOff>
    </xdr:from>
    <xdr:to>
      <xdr:col>15</xdr:col>
      <xdr:colOff>101600</xdr:colOff>
      <xdr:row>82</xdr:row>
      <xdr:rowOff>107950</xdr:rowOff>
    </xdr:to>
    <xdr:sp macro="" textlink="">
      <xdr:nvSpPr>
        <xdr:cNvPr id="297" name="フローチャート: 判断 296"/>
        <xdr:cNvSpPr/>
      </xdr:nvSpPr>
      <xdr:spPr>
        <a:xfrm>
          <a:off x="2857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13970</xdr:rowOff>
    </xdr:from>
    <xdr:to>
      <xdr:col>10</xdr:col>
      <xdr:colOff>165100</xdr:colOff>
      <xdr:row>82</xdr:row>
      <xdr:rowOff>115570</xdr:rowOff>
    </xdr:to>
    <xdr:sp macro="" textlink="">
      <xdr:nvSpPr>
        <xdr:cNvPr id="298" name="フローチャート: 判断 297"/>
        <xdr:cNvSpPr/>
      </xdr:nvSpPr>
      <xdr:spPr>
        <a:xfrm>
          <a:off x="1968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9" name="フローチャート: 判断 298"/>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305" name="楕円 304"/>
        <xdr:cNvSpPr/>
      </xdr:nvSpPr>
      <xdr:spPr>
        <a:xfrm>
          <a:off x="45847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81932</xdr:rowOff>
    </xdr:from>
    <xdr:ext cx="405111" cy="259045"/>
    <xdr:sp macro="" textlink="">
      <xdr:nvSpPr>
        <xdr:cNvPr id="306" name="【公営住宅】&#10;有形固定資産減価償却率該当値テキスト"/>
        <xdr:cNvSpPr txBox="1"/>
      </xdr:nvSpPr>
      <xdr:spPr>
        <a:xfrm>
          <a:off x="4673600"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7" name="楕円 306"/>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154305</xdr:rowOff>
    </xdr:to>
    <xdr:cxnSp macro="">
      <xdr:nvCxnSpPr>
        <xdr:cNvPr id="308" name="直線コネクタ 307"/>
        <xdr:cNvCxnSpPr/>
      </xdr:nvCxnSpPr>
      <xdr:spPr>
        <a:xfrm>
          <a:off x="3797300" y="141732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9" name="楕円 308"/>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114300</xdr:rowOff>
    </xdr:to>
    <xdr:cxnSp macro="">
      <xdr:nvCxnSpPr>
        <xdr:cNvPr id="310" name="直線コネクタ 309"/>
        <xdr:cNvCxnSpPr/>
      </xdr:nvCxnSpPr>
      <xdr:spPr>
        <a:xfrm>
          <a:off x="2908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156845</xdr:rowOff>
    </xdr:from>
    <xdr:to>
      <xdr:col>10</xdr:col>
      <xdr:colOff>165100</xdr:colOff>
      <xdr:row>82</xdr:row>
      <xdr:rowOff>86995</xdr:rowOff>
    </xdr:to>
    <xdr:sp macro="" textlink="">
      <xdr:nvSpPr>
        <xdr:cNvPr id="311" name="楕円 310"/>
        <xdr:cNvSpPr/>
      </xdr:nvSpPr>
      <xdr:spPr>
        <a:xfrm>
          <a:off x="1968500" y="14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36195</xdr:rowOff>
    </xdr:from>
    <xdr:to>
      <xdr:col>15</xdr:col>
      <xdr:colOff>50800</xdr:colOff>
      <xdr:row>82</xdr:row>
      <xdr:rowOff>76200</xdr:rowOff>
    </xdr:to>
    <xdr:cxnSp macro="">
      <xdr:nvCxnSpPr>
        <xdr:cNvPr id="312" name="直線コネクタ 311"/>
        <xdr:cNvCxnSpPr/>
      </xdr:nvCxnSpPr>
      <xdr:spPr>
        <a:xfrm>
          <a:off x="2019300" y="14095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101600</xdr:rowOff>
    </xdr:from>
    <xdr:to>
      <xdr:col>6</xdr:col>
      <xdr:colOff>38100</xdr:colOff>
      <xdr:row>82</xdr:row>
      <xdr:rowOff>31750</xdr:rowOff>
    </xdr:to>
    <xdr:sp macro="" textlink="">
      <xdr:nvSpPr>
        <xdr:cNvPr id="313" name="楕円 312"/>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152400</xdr:rowOff>
    </xdr:from>
    <xdr:to>
      <xdr:col>10</xdr:col>
      <xdr:colOff>114300</xdr:colOff>
      <xdr:row>82</xdr:row>
      <xdr:rowOff>36195</xdr:rowOff>
    </xdr:to>
    <xdr:cxnSp macro="">
      <xdr:nvCxnSpPr>
        <xdr:cNvPr id="314" name="直線コネクタ 313"/>
        <xdr:cNvCxnSpPr/>
      </xdr:nvCxnSpPr>
      <xdr:spPr>
        <a:xfrm>
          <a:off x="1130300" y="140398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5"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124477</xdr:rowOff>
    </xdr:from>
    <xdr:ext cx="405111" cy="259045"/>
    <xdr:sp macro="" textlink="">
      <xdr:nvSpPr>
        <xdr:cNvPr id="316" name="n_2aveValue【公営住宅】&#10;有形固定資産減価償却率"/>
        <xdr:cNvSpPr txBox="1"/>
      </xdr:nvSpPr>
      <xdr:spPr>
        <a:xfrm>
          <a:off x="2705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17" name="n_3aveValue【公営住宅】&#10;有形固定資産減価償却率"/>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121938</xdr:rowOff>
    </xdr:from>
    <xdr:ext cx="405111" cy="259045"/>
    <xdr:sp macro="" textlink="">
      <xdr:nvSpPr>
        <xdr:cNvPr id="318" name="n_4aveValue【公営住宅】&#10;有形固定資産減価償却率"/>
        <xdr:cNvSpPr txBox="1"/>
      </xdr:nvSpPr>
      <xdr:spPr>
        <a:xfrm>
          <a:off x="927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9" name="n_1mainValue【公営住宅】&#10;有形固定資産減価償却率"/>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20" name="n_2mainValue【公営住宅】&#10;有形固定資産減価償却率"/>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21" name="n_3mainValue【公営住宅】&#10;有形固定資産減価償却率"/>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48277</xdr:rowOff>
    </xdr:from>
    <xdr:ext cx="405111" cy="259045"/>
    <xdr:sp macro="" textlink="">
      <xdr:nvSpPr>
        <xdr:cNvPr id="322" name="n_4mainValue【公営住宅】&#10;有形固定資産減価償却率"/>
        <xdr:cNvSpPr txBox="1"/>
      </xdr:nvSpPr>
      <xdr:spPr>
        <a:xfrm>
          <a:off x="927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15621</xdr:rowOff>
    </xdr:from>
    <xdr:to>
      <xdr:col>54</xdr:col>
      <xdr:colOff>189865</xdr:colOff>
      <xdr:row>86</xdr:row>
      <xdr:rowOff>93345</xdr:rowOff>
    </xdr:to>
    <xdr:cxnSp macro="">
      <xdr:nvCxnSpPr>
        <xdr:cNvPr id="346" name="直線コネクタ 345"/>
        <xdr:cNvCxnSpPr/>
      </xdr:nvCxnSpPr>
      <xdr:spPr>
        <a:xfrm flipV="1">
          <a:off x="10476865" y="13388721"/>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7" name="【公営住宅】&#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8" name="直線コネクタ 347"/>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133748</xdr:rowOff>
    </xdr:from>
    <xdr:ext cx="469744" cy="259045"/>
    <xdr:sp macro="" textlink="">
      <xdr:nvSpPr>
        <xdr:cNvPr id="349" name="【公営住宅】&#10;一人当たり面積最大値テキスト"/>
        <xdr:cNvSpPr txBox="1"/>
      </xdr:nvSpPr>
      <xdr:spPr>
        <a:xfrm>
          <a:off x="10515600"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15621</xdr:rowOff>
    </xdr:from>
    <xdr:to>
      <xdr:col>55</xdr:col>
      <xdr:colOff>88900</xdr:colOff>
      <xdr:row>78</xdr:row>
      <xdr:rowOff>15621</xdr:rowOff>
    </xdr:to>
    <xdr:cxnSp macro="">
      <xdr:nvCxnSpPr>
        <xdr:cNvPr id="350" name="直線コネクタ 349"/>
        <xdr:cNvCxnSpPr/>
      </xdr:nvCxnSpPr>
      <xdr:spPr>
        <a:xfrm>
          <a:off x="10388600" y="1338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97553</xdr:rowOff>
    </xdr:from>
    <xdr:ext cx="469744" cy="259045"/>
    <xdr:sp macro="" textlink="">
      <xdr:nvSpPr>
        <xdr:cNvPr id="351" name="【公営住宅】&#10;一人当たり面積平均値テキスト"/>
        <xdr:cNvSpPr txBox="1"/>
      </xdr:nvSpPr>
      <xdr:spPr>
        <a:xfrm>
          <a:off x="10515600" y="1449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119126</xdr:rowOff>
    </xdr:from>
    <xdr:to>
      <xdr:col>55</xdr:col>
      <xdr:colOff>50800</xdr:colOff>
      <xdr:row>85</xdr:row>
      <xdr:rowOff>49276</xdr:rowOff>
    </xdr:to>
    <xdr:sp macro="" textlink="">
      <xdr:nvSpPr>
        <xdr:cNvPr id="352" name="フローチャート: 判断 351"/>
        <xdr:cNvSpPr/>
      </xdr:nvSpPr>
      <xdr:spPr>
        <a:xfrm>
          <a:off x="10426700" y="1452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121413</xdr:rowOff>
    </xdr:from>
    <xdr:to>
      <xdr:col>50</xdr:col>
      <xdr:colOff>165100</xdr:colOff>
      <xdr:row>85</xdr:row>
      <xdr:rowOff>51563</xdr:rowOff>
    </xdr:to>
    <xdr:sp macro="" textlink="">
      <xdr:nvSpPr>
        <xdr:cNvPr id="353" name="フローチャート: 判断 352"/>
        <xdr:cNvSpPr/>
      </xdr:nvSpPr>
      <xdr:spPr>
        <a:xfrm>
          <a:off x="9588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130938</xdr:rowOff>
    </xdr:from>
    <xdr:to>
      <xdr:col>46</xdr:col>
      <xdr:colOff>38100</xdr:colOff>
      <xdr:row>85</xdr:row>
      <xdr:rowOff>61088</xdr:rowOff>
    </xdr:to>
    <xdr:sp macro="" textlink="">
      <xdr:nvSpPr>
        <xdr:cNvPr id="354" name="フローチャート: 判断 353"/>
        <xdr:cNvSpPr/>
      </xdr:nvSpPr>
      <xdr:spPr>
        <a:xfrm>
          <a:off x="8699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109982</xdr:rowOff>
    </xdr:from>
    <xdr:to>
      <xdr:col>41</xdr:col>
      <xdr:colOff>101600</xdr:colOff>
      <xdr:row>85</xdr:row>
      <xdr:rowOff>40132</xdr:rowOff>
    </xdr:to>
    <xdr:sp macro="" textlink="">
      <xdr:nvSpPr>
        <xdr:cNvPr id="355" name="フローチャート: 判断 354"/>
        <xdr:cNvSpPr/>
      </xdr:nvSpPr>
      <xdr:spPr>
        <a:xfrm>
          <a:off x="7810500" y="1451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151892</xdr:rowOff>
    </xdr:from>
    <xdr:to>
      <xdr:col>36</xdr:col>
      <xdr:colOff>165100</xdr:colOff>
      <xdr:row>84</xdr:row>
      <xdr:rowOff>82042</xdr:rowOff>
    </xdr:to>
    <xdr:sp macro="" textlink="">
      <xdr:nvSpPr>
        <xdr:cNvPr id="356" name="フローチャート: 判断 355"/>
        <xdr:cNvSpPr/>
      </xdr:nvSpPr>
      <xdr:spPr>
        <a:xfrm>
          <a:off x="6921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110744</xdr:rowOff>
    </xdr:from>
    <xdr:to>
      <xdr:col>55</xdr:col>
      <xdr:colOff>50800</xdr:colOff>
      <xdr:row>84</xdr:row>
      <xdr:rowOff>40894</xdr:rowOff>
    </xdr:to>
    <xdr:sp macro="" textlink="">
      <xdr:nvSpPr>
        <xdr:cNvPr id="362" name="楕円 361"/>
        <xdr:cNvSpPr/>
      </xdr:nvSpPr>
      <xdr:spPr>
        <a:xfrm>
          <a:off x="104267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133621</xdr:rowOff>
    </xdr:from>
    <xdr:ext cx="469744" cy="259045"/>
    <xdr:sp macro="" textlink="">
      <xdr:nvSpPr>
        <xdr:cNvPr id="363" name="【公営住宅】&#10;一人当たり面積該当値テキスト"/>
        <xdr:cNvSpPr txBox="1"/>
      </xdr:nvSpPr>
      <xdr:spPr>
        <a:xfrm>
          <a:off x="10515600" y="1419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118363</xdr:rowOff>
    </xdr:from>
    <xdr:to>
      <xdr:col>50</xdr:col>
      <xdr:colOff>165100</xdr:colOff>
      <xdr:row>84</xdr:row>
      <xdr:rowOff>48513</xdr:rowOff>
    </xdr:to>
    <xdr:sp macro="" textlink="">
      <xdr:nvSpPr>
        <xdr:cNvPr id="364" name="楕円 363"/>
        <xdr:cNvSpPr/>
      </xdr:nvSpPr>
      <xdr:spPr>
        <a:xfrm>
          <a:off x="9588500" y="1434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161544</xdr:rowOff>
    </xdr:from>
    <xdr:to>
      <xdr:col>55</xdr:col>
      <xdr:colOff>0</xdr:colOff>
      <xdr:row>83</xdr:row>
      <xdr:rowOff>169163</xdr:rowOff>
    </xdr:to>
    <xdr:cxnSp macro="">
      <xdr:nvCxnSpPr>
        <xdr:cNvPr id="365" name="直線コネクタ 364"/>
        <xdr:cNvCxnSpPr/>
      </xdr:nvCxnSpPr>
      <xdr:spPr>
        <a:xfrm flipV="1">
          <a:off x="9639300" y="14391894"/>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125222</xdr:rowOff>
    </xdr:from>
    <xdr:to>
      <xdr:col>46</xdr:col>
      <xdr:colOff>38100</xdr:colOff>
      <xdr:row>84</xdr:row>
      <xdr:rowOff>55372</xdr:rowOff>
    </xdr:to>
    <xdr:sp macro="" textlink="">
      <xdr:nvSpPr>
        <xdr:cNvPr id="366" name="楕円 365"/>
        <xdr:cNvSpPr/>
      </xdr:nvSpPr>
      <xdr:spPr>
        <a:xfrm>
          <a:off x="8699500" y="1435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169163</xdr:rowOff>
    </xdr:from>
    <xdr:to>
      <xdr:col>50</xdr:col>
      <xdr:colOff>114300</xdr:colOff>
      <xdr:row>84</xdr:row>
      <xdr:rowOff>4572</xdr:rowOff>
    </xdr:to>
    <xdr:cxnSp macro="">
      <xdr:nvCxnSpPr>
        <xdr:cNvPr id="367" name="直線コネクタ 366"/>
        <xdr:cNvCxnSpPr/>
      </xdr:nvCxnSpPr>
      <xdr:spPr>
        <a:xfrm flipV="1">
          <a:off x="8750300" y="143995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131699</xdr:rowOff>
    </xdr:from>
    <xdr:to>
      <xdr:col>41</xdr:col>
      <xdr:colOff>101600</xdr:colOff>
      <xdr:row>84</xdr:row>
      <xdr:rowOff>61849</xdr:rowOff>
    </xdr:to>
    <xdr:sp macro="" textlink="">
      <xdr:nvSpPr>
        <xdr:cNvPr id="368" name="楕円 367"/>
        <xdr:cNvSpPr/>
      </xdr:nvSpPr>
      <xdr:spPr>
        <a:xfrm>
          <a:off x="7810500" y="1436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4572</xdr:rowOff>
    </xdr:from>
    <xdr:to>
      <xdr:col>45</xdr:col>
      <xdr:colOff>177800</xdr:colOff>
      <xdr:row>84</xdr:row>
      <xdr:rowOff>11049</xdr:rowOff>
    </xdr:to>
    <xdr:cxnSp macro="">
      <xdr:nvCxnSpPr>
        <xdr:cNvPr id="369" name="直線コネクタ 368"/>
        <xdr:cNvCxnSpPr/>
      </xdr:nvCxnSpPr>
      <xdr:spPr>
        <a:xfrm flipV="1">
          <a:off x="7861300" y="14406372"/>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137413</xdr:rowOff>
    </xdr:from>
    <xdr:to>
      <xdr:col>36</xdr:col>
      <xdr:colOff>165100</xdr:colOff>
      <xdr:row>84</xdr:row>
      <xdr:rowOff>67563</xdr:rowOff>
    </xdr:to>
    <xdr:sp macro="" textlink="">
      <xdr:nvSpPr>
        <xdr:cNvPr id="370" name="楕円 369"/>
        <xdr:cNvSpPr/>
      </xdr:nvSpPr>
      <xdr:spPr>
        <a:xfrm>
          <a:off x="6921500" y="143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11049</xdr:rowOff>
    </xdr:from>
    <xdr:to>
      <xdr:col>41</xdr:col>
      <xdr:colOff>50800</xdr:colOff>
      <xdr:row>84</xdr:row>
      <xdr:rowOff>16763</xdr:rowOff>
    </xdr:to>
    <xdr:cxnSp macro="">
      <xdr:nvCxnSpPr>
        <xdr:cNvPr id="371" name="直線コネクタ 370"/>
        <xdr:cNvCxnSpPr/>
      </xdr:nvCxnSpPr>
      <xdr:spPr>
        <a:xfrm flipV="1">
          <a:off x="6972300" y="14412849"/>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42690</xdr:rowOff>
    </xdr:from>
    <xdr:ext cx="469744" cy="259045"/>
    <xdr:sp macro="" textlink="">
      <xdr:nvSpPr>
        <xdr:cNvPr id="372" name="n_1aveValue【公営住宅】&#10;一人当たり面積"/>
        <xdr:cNvSpPr txBox="1"/>
      </xdr:nvSpPr>
      <xdr:spPr>
        <a:xfrm>
          <a:off x="93917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52215</xdr:rowOff>
    </xdr:from>
    <xdr:ext cx="469744" cy="259045"/>
    <xdr:sp macro="" textlink="">
      <xdr:nvSpPr>
        <xdr:cNvPr id="373" name="n_2aveValue【公営住宅】&#10;一人当たり面積"/>
        <xdr:cNvSpPr txBox="1"/>
      </xdr:nvSpPr>
      <xdr:spPr>
        <a:xfrm>
          <a:off x="8515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31259</xdr:rowOff>
    </xdr:from>
    <xdr:ext cx="469744" cy="259045"/>
    <xdr:sp macro="" textlink="">
      <xdr:nvSpPr>
        <xdr:cNvPr id="374" name="n_3aveValue【公営住宅】&#10;一人当たり面積"/>
        <xdr:cNvSpPr txBox="1"/>
      </xdr:nvSpPr>
      <xdr:spPr>
        <a:xfrm>
          <a:off x="7626427" y="146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73169</xdr:rowOff>
    </xdr:from>
    <xdr:ext cx="469744" cy="259045"/>
    <xdr:sp macro="" textlink="">
      <xdr:nvSpPr>
        <xdr:cNvPr id="375" name="n_4aveValue【公営住宅】&#10;一人当たり面積"/>
        <xdr:cNvSpPr txBox="1"/>
      </xdr:nvSpPr>
      <xdr:spPr>
        <a:xfrm>
          <a:off x="6737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65040</xdr:rowOff>
    </xdr:from>
    <xdr:ext cx="469744" cy="259045"/>
    <xdr:sp macro="" textlink="">
      <xdr:nvSpPr>
        <xdr:cNvPr id="376" name="n_1mainValue【公営住宅】&#10;一人当たり面積"/>
        <xdr:cNvSpPr txBox="1"/>
      </xdr:nvSpPr>
      <xdr:spPr>
        <a:xfrm>
          <a:off x="9391727" y="141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71899</xdr:rowOff>
    </xdr:from>
    <xdr:ext cx="469744" cy="259045"/>
    <xdr:sp macro="" textlink="">
      <xdr:nvSpPr>
        <xdr:cNvPr id="377" name="n_2mainValue【公営住宅】&#10;一人当たり面積"/>
        <xdr:cNvSpPr txBox="1"/>
      </xdr:nvSpPr>
      <xdr:spPr>
        <a:xfrm>
          <a:off x="8515427"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78376</xdr:rowOff>
    </xdr:from>
    <xdr:ext cx="469744" cy="259045"/>
    <xdr:sp macro="" textlink="">
      <xdr:nvSpPr>
        <xdr:cNvPr id="378" name="n_3mainValue【公営住宅】&#10;一人当たり面積"/>
        <xdr:cNvSpPr txBox="1"/>
      </xdr:nvSpPr>
      <xdr:spPr>
        <a:xfrm>
          <a:off x="7626427" y="1413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84090</xdr:rowOff>
    </xdr:from>
    <xdr:ext cx="469744" cy="259045"/>
    <xdr:sp macro="" textlink="">
      <xdr:nvSpPr>
        <xdr:cNvPr id="379" name="n_4mainValue【公営住宅】&#10;一人当たり面積"/>
        <xdr:cNvSpPr txBox="1"/>
      </xdr:nvSpPr>
      <xdr:spPr>
        <a:xfrm>
          <a:off x="6737427" y="1414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4" name="テキスト ボックス 4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13716</xdr:rowOff>
    </xdr:from>
    <xdr:to>
      <xdr:col>85</xdr:col>
      <xdr:colOff>126364</xdr:colOff>
      <xdr:row>64</xdr:row>
      <xdr:rowOff>70866</xdr:rowOff>
    </xdr:to>
    <xdr:cxnSp macro="">
      <xdr:nvCxnSpPr>
        <xdr:cNvPr id="434" name="直線コネクタ 433"/>
        <xdr:cNvCxnSpPr/>
      </xdr:nvCxnSpPr>
      <xdr:spPr>
        <a:xfrm flipV="1">
          <a:off x="16318864" y="978636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74693</xdr:rowOff>
    </xdr:from>
    <xdr:ext cx="405111" cy="259045"/>
    <xdr:sp macro="" textlink="">
      <xdr:nvSpPr>
        <xdr:cNvPr id="435" name="【学校施設】&#10;有形固定資産減価償却率最小値テキスト"/>
        <xdr:cNvSpPr txBox="1"/>
      </xdr:nvSpPr>
      <xdr:spPr>
        <a:xfrm>
          <a:off x="163576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70866</xdr:rowOff>
    </xdr:from>
    <xdr:to>
      <xdr:col>86</xdr:col>
      <xdr:colOff>25400</xdr:colOff>
      <xdr:row>64</xdr:row>
      <xdr:rowOff>70866</xdr:rowOff>
    </xdr:to>
    <xdr:cxnSp macro="">
      <xdr:nvCxnSpPr>
        <xdr:cNvPr id="436" name="直線コネクタ 435"/>
        <xdr:cNvCxnSpPr/>
      </xdr:nvCxnSpPr>
      <xdr:spPr>
        <a:xfrm>
          <a:off x="16230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131843</xdr:rowOff>
    </xdr:from>
    <xdr:ext cx="405111" cy="259045"/>
    <xdr:sp macro="" textlink="">
      <xdr:nvSpPr>
        <xdr:cNvPr id="437" name="【学校施設】&#10;有形固定資産減価償却率最大値テキスト"/>
        <xdr:cNvSpPr txBox="1"/>
      </xdr:nvSpPr>
      <xdr:spPr>
        <a:xfrm>
          <a:off x="16357600" y="9561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13716</xdr:rowOff>
    </xdr:from>
    <xdr:to>
      <xdr:col>86</xdr:col>
      <xdr:colOff>25400</xdr:colOff>
      <xdr:row>57</xdr:row>
      <xdr:rowOff>13716</xdr:rowOff>
    </xdr:to>
    <xdr:cxnSp macro="">
      <xdr:nvCxnSpPr>
        <xdr:cNvPr id="438" name="直線コネクタ 437"/>
        <xdr:cNvCxnSpPr/>
      </xdr:nvCxnSpPr>
      <xdr:spPr>
        <a:xfrm>
          <a:off x="16230600" y="978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5351</xdr:rowOff>
    </xdr:from>
    <xdr:ext cx="405111" cy="259045"/>
    <xdr:sp macro="" textlink="">
      <xdr:nvSpPr>
        <xdr:cNvPr id="439" name="【学校施設】&#10;有形固定資産減価償却率平均値テキスト"/>
        <xdr:cNvSpPr txBox="1"/>
      </xdr:nvSpPr>
      <xdr:spPr>
        <a:xfrm>
          <a:off x="16357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26924</xdr:rowOff>
    </xdr:from>
    <xdr:to>
      <xdr:col>85</xdr:col>
      <xdr:colOff>177800</xdr:colOff>
      <xdr:row>61</xdr:row>
      <xdr:rowOff>128524</xdr:rowOff>
    </xdr:to>
    <xdr:sp macro="" textlink="">
      <xdr:nvSpPr>
        <xdr:cNvPr id="440" name="フローチャート: 判断 439"/>
        <xdr:cNvSpPr/>
      </xdr:nvSpPr>
      <xdr:spPr>
        <a:xfrm>
          <a:off x="16268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56642</xdr:rowOff>
    </xdr:from>
    <xdr:to>
      <xdr:col>81</xdr:col>
      <xdr:colOff>101600</xdr:colOff>
      <xdr:row>61</xdr:row>
      <xdr:rowOff>158242</xdr:rowOff>
    </xdr:to>
    <xdr:sp macro="" textlink="">
      <xdr:nvSpPr>
        <xdr:cNvPr id="441" name="フローチャート: 判断 440"/>
        <xdr:cNvSpPr/>
      </xdr:nvSpPr>
      <xdr:spPr>
        <a:xfrm>
          <a:off x="15430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42" name="フローチャート: 判断 441"/>
        <xdr:cNvSpPr/>
      </xdr:nvSpPr>
      <xdr:spPr>
        <a:xfrm>
          <a:off x="14541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443" name="フローチャート: 判断 442"/>
        <xdr:cNvSpPr/>
      </xdr:nvSpPr>
      <xdr:spPr>
        <a:xfrm>
          <a:off x="13652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138938</xdr:rowOff>
    </xdr:from>
    <xdr:to>
      <xdr:col>67</xdr:col>
      <xdr:colOff>101600</xdr:colOff>
      <xdr:row>61</xdr:row>
      <xdr:rowOff>69088</xdr:rowOff>
    </xdr:to>
    <xdr:sp macro="" textlink="">
      <xdr:nvSpPr>
        <xdr:cNvPr id="444" name="フローチャート: 判断 443"/>
        <xdr:cNvSpPr/>
      </xdr:nvSpPr>
      <xdr:spPr>
        <a:xfrm>
          <a:off x="12763500" y="1042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95504</xdr:rowOff>
    </xdr:from>
    <xdr:to>
      <xdr:col>85</xdr:col>
      <xdr:colOff>177800</xdr:colOff>
      <xdr:row>60</xdr:row>
      <xdr:rowOff>25654</xdr:rowOff>
    </xdr:to>
    <xdr:sp macro="" textlink="">
      <xdr:nvSpPr>
        <xdr:cNvPr id="450" name="楕円 449"/>
        <xdr:cNvSpPr/>
      </xdr:nvSpPr>
      <xdr:spPr>
        <a:xfrm>
          <a:off x="162687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118381</xdr:rowOff>
    </xdr:from>
    <xdr:ext cx="405111" cy="259045"/>
    <xdr:sp macro="" textlink="">
      <xdr:nvSpPr>
        <xdr:cNvPr id="451" name="【学校施設】&#10;有形固定資産減価償却率該当値テキスト"/>
        <xdr:cNvSpPr txBox="1"/>
      </xdr:nvSpPr>
      <xdr:spPr>
        <a:xfrm>
          <a:off x="16357600" y="1006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72644</xdr:rowOff>
    </xdr:from>
    <xdr:to>
      <xdr:col>81</xdr:col>
      <xdr:colOff>101600</xdr:colOff>
      <xdr:row>61</xdr:row>
      <xdr:rowOff>2794</xdr:rowOff>
    </xdr:to>
    <xdr:sp macro="" textlink="">
      <xdr:nvSpPr>
        <xdr:cNvPr id="452" name="楕円 451"/>
        <xdr:cNvSpPr/>
      </xdr:nvSpPr>
      <xdr:spPr>
        <a:xfrm>
          <a:off x="15430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146304</xdr:rowOff>
    </xdr:from>
    <xdr:to>
      <xdr:col>85</xdr:col>
      <xdr:colOff>127000</xdr:colOff>
      <xdr:row>60</xdr:row>
      <xdr:rowOff>123444</xdr:rowOff>
    </xdr:to>
    <xdr:cxnSp macro="">
      <xdr:nvCxnSpPr>
        <xdr:cNvPr id="453" name="直線コネクタ 452"/>
        <xdr:cNvCxnSpPr/>
      </xdr:nvCxnSpPr>
      <xdr:spPr>
        <a:xfrm flipV="1">
          <a:off x="15481300" y="1026185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22352</xdr:rowOff>
    </xdr:from>
    <xdr:to>
      <xdr:col>76</xdr:col>
      <xdr:colOff>165100</xdr:colOff>
      <xdr:row>60</xdr:row>
      <xdr:rowOff>123952</xdr:rowOff>
    </xdr:to>
    <xdr:sp macro="" textlink="">
      <xdr:nvSpPr>
        <xdr:cNvPr id="454" name="楕円 453"/>
        <xdr:cNvSpPr/>
      </xdr:nvSpPr>
      <xdr:spPr>
        <a:xfrm>
          <a:off x="14541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73152</xdr:rowOff>
    </xdr:from>
    <xdr:to>
      <xdr:col>81</xdr:col>
      <xdr:colOff>50800</xdr:colOff>
      <xdr:row>60</xdr:row>
      <xdr:rowOff>123444</xdr:rowOff>
    </xdr:to>
    <xdr:cxnSp macro="">
      <xdr:nvCxnSpPr>
        <xdr:cNvPr id="455" name="直線コネクタ 454"/>
        <xdr:cNvCxnSpPr/>
      </xdr:nvCxnSpPr>
      <xdr:spPr>
        <a:xfrm>
          <a:off x="14592300" y="103601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90932</xdr:rowOff>
    </xdr:from>
    <xdr:to>
      <xdr:col>72</xdr:col>
      <xdr:colOff>38100</xdr:colOff>
      <xdr:row>60</xdr:row>
      <xdr:rowOff>21082</xdr:rowOff>
    </xdr:to>
    <xdr:sp macro="" textlink="">
      <xdr:nvSpPr>
        <xdr:cNvPr id="456" name="楕円 455"/>
        <xdr:cNvSpPr/>
      </xdr:nvSpPr>
      <xdr:spPr>
        <a:xfrm>
          <a:off x="1365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141732</xdr:rowOff>
    </xdr:from>
    <xdr:to>
      <xdr:col>76</xdr:col>
      <xdr:colOff>114300</xdr:colOff>
      <xdr:row>60</xdr:row>
      <xdr:rowOff>73152</xdr:rowOff>
    </xdr:to>
    <xdr:cxnSp macro="">
      <xdr:nvCxnSpPr>
        <xdr:cNvPr id="457" name="直線コネクタ 456"/>
        <xdr:cNvCxnSpPr/>
      </xdr:nvCxnSpPr>
      <xdr:spPr>
        <a:xfrm>
          <a:off x="13703300" y="102572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42926</xdr:rowOff>
    </xdr:from>
    <xdr:to>
      <xdr:col>67</xdr:col>
      <xdr:colOff>101600</xdr:colOff>
      <xdr:row>59</xdr:row>
      <xdr:rowOff>144526</xdr:rowOff>
    </xdr:to>
    <xdr:sp macro="" textlink="">
      <xdr:nvSpPr>
        <xdr:cNvPr id="458" name="楕円 457"/>
        <xdr:cNvSpPr/>
      </xdr:nvSpPr>
      <xdr:spPr>
        <a:xfrm>
          <a:off x="127635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93726</xdr:rowOff>
    </xdr:from>
    <xdr:to>
      <xdr:col>71</xdr:col>
      <xdr:colOff>177800</xdr:colOff>
      <xdr:row>59</xdr:row>
      <xdr:rowOff>141732</xdr:rowOff>
    </xdr:to>
    <xdr:cxnSp macro="">
      <xdr:nvCxnSpPr>
        <xdr:cNvPr id="459" name="直線コネクタ 458"/>
        <xdr:cNvCxnSpPr/>
      </xdr:nvCxnSpPr>
      <xdr:spPr>
        <a:xfrm>
          <a:off x="12814300" y="1020927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149369</xdr:rowOff>
    </xdr:from>
    <xdr:ext cx="405111" cy="259045"/>
    <xdr:sp macro="" textlink="">
      <xdr:nvSpPr>
        <xdr:cNvPr id="460" name="n_1aveValue【学校施設】&#10;有形固定資産減価償却率"/>
        <xdr:cNvSpPr txBox="1"/>
      </xdr:nvSpPr>
      <xdr:spPr>
        <a:xfrm>
          <a:off x="15266044" y="1060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61" name="n_2aveValue【学校施設】&#10;有形固定資産減価償却率"/>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462" name="n_3aveValue【学校施設】&#10;有形固定資産減価償却率"/>
        <xdr:cNvSpPr txBox="1"/>
      </xdr:nvSpPr>
      <xdr:spPr>
        <a:xfrm>
          <a:off x="135007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60215</xdr:rowOff>
    </xdr:from>
    <xdr:ext cx="405111" cy="259045"/>
    <xdr:sp macro="" textlink="">
      <xdr:nvSpPr>
        <xdr:cNvPr id="463" name="n_4aveValue【学校施設】&#10;有形固定資産減価償却率"/>
        <xdr:cNvSpPr txBox="1"/>
      </xdr:nvSpPr>
      <xdr:spPr>
        <a:xfrm>
          <a:off x="12611744" y="1051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19321</xdr:rowOff>
    </xdr:from>
    <xdr:ext cx="405111" cy="259045"/>
    <xdr:sp macro="" textlink="">
      <xdr:nvSpPr>
        <xdr:cNvPr id="464" name="n_1mainValue【学校施設】&#10;有形固定資産減価償却率"/>
        <xdr:cNvSpPr txBox="1"/>
      </xdr:nvSpPr>
      <xdr:spPr>
        <a:xfrm>
          <a:off x="15266044"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140479</xdr:rowOff>
    </xdr:from>
    <xdr:ext cx="405111" cy="259045"/>
    <xdr:sp macro="" textlink="">
      <xdr:nvSpPr>
        <xdr:cNvPr id="465" name="n_2mainValue【学校施設】&#10;有形固定資産減価償却率"/>
        <xdr:cNvSpPr txBox="1"/>
      </xdr:nvSpPr>
      <xdr:spPr>
        <a:xfrm>
          <a:off x="14389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37609</xdr:rowOff>
    </xdr:from>
    <xdr:ext cx="405111" cy="259045"/>
    <xdr:sp macro="" textlink="">
      <xdr:nvSpPr>
        <xdr:cNvPr id="466" name="n_3mainValue【学校施設】&#10;有形固定資産減価償却率"/>
        <xdr:cNvSpPr txBox="1"/>
      </xdr:nvSpPr>
      <xdr:spPr>
        <a:xfrm>
          <a:off x="13500744" y="9981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467" name="n_4mainValue【学校施設】&#10;有形固定資産減価償却率"/>
        <xdr:cNvSpPr txBox="1"/>
      </xdr:nvSpPr>
      <xdr:spPr>
        <a:xfrm>
          <a:off x="12611744"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104394</xdr:rowOff>
    </xdr:from>
    <xdr:to>
      <xdr:col>116</xdr:col>
      <xdr:colOff>62864</xdr:colOff>
      <xdr:row>64</xdr:row>
      <xdr:rowOff>69342</xdr:rowOff>
    </xdr:to>
    <xdr:cxnSp macro="">
      <xdr:nvCxnSpPr>
        <xdr:cNvPr id="492" name="直線コネクタ 491"/>
        <xdr:cNvCxnSpPr/>
      </xdr:nvCxnSpPr>
      <xdr:spPr>
        <a:xfrm flipV="1">
          <a:off x="22160864" y="9705594"/>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73169</xdr:rowOff>
    </xdr:from>
    <xdr:ext cx="469744" cy="259045"/>
    <xdr:sp macro="" textlink="">
      <xdr:nvSpPr>
        <xdr:cNvPr id="493" name="【学校施設】&#10;一人当たり面積最小値テキスト"/>
        <xdr:cNvSpPr txBox="1"/>
      </xdr:nvSpPr>
      <xdr:spPr>
        <a:xfrm>
          <a:off x="22199600" y="1104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69342</xdr:rowOff>
    </xdr:from>
    <xdr:to>
      <xdr:col>116</xdr:col>
      <xdr:colOff>152400</xdr:colOff>
      <xdr:row>64</xdr:row>
      <xdr:rowOff>69342</xdr:rowOff>
    </xdr:to>
    <xdr:cxnSp macro="">
      <xdr:nvCxnSpPr>
        <xdr:cNvPr id="494" name="直線コネクタ 493"/>
        <xdr:cNvCxnSpPr/>
      </xdr:nvCxnSpPr>
      <xdr:spPr>
        <a:xfrm>
          <a:off x="22072600" y="1104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51071</xdr:rowOff>
    </xdr:from>
    <xdr:ext cx="469744" cy="259045"/>
    <xdr:sp macro="" textlink="">
      <xdr:nvSpPr>
        <xdr:cNvPr id="495" name="【学校施設】&#10;一人当たり面積最大値テキスト"/>
        <xdr:cNvSpPr txBox="1"/>
      </xdr:nvSpPr>
      <xdr:spPr>
        <a:xfrm>
          <a:off x="22199600" y="948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104394</xdr:rowOff>
    </xdr:from>
    <xdr:to>
      <xdr:col>116</xdr:col>
      <xdr:colOff>152400</xdr:colOff>
      <xdr:row>56</xdr:row>
      <xdr:rowOff>104394</xdr:rowOff>
    </xdr:to>
    <xdr:cxnSp macro="">
      <xdr:nvCxnSpPr>
        <xdr:cNvPr id="496" name="直線コネクタ 495"/>
        <xdr:cNvCxnSpPr/>
      </xdr:nvCxnSpPr>
      <xdr:spPr>
        <a:xfrm>
          <a:off x="22072600" y="970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170705</xdr:rowOff>
    </xdr:from>
    <xdr:ext cx="469744" cy="259045"/>
    <xdr:sp macro="" textlink="">
      <xdr:nvSpPr>
        <xdr:cNvPr id="497" name="【学校施設】&#10;一人当たり面積平均値テキスト"/>
        <xdr:cNvSpPr txBox="1"/>
      </xdr:nvSpPr>
      <xdr:spPr>
        <a:xfrm>
          <a:off x="22199600" y="1028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498" name="フローチャート: 判断 497"/>
        <xdr:cNvSpPr/>
      </xdr:nvSpPr>
      <xdr:spPr>
        <a:xfrm>
          <a:off x="22110700" y="1030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26162</xdr:rowOff>
    </xdr:from>
    <xdr:to>
      <xdr:col>112</xdr:col>
      <xdr:colOff>38100</xdr:colOff>
      <xdr:row>60</xdr:row>
      <xdr:rowOff>127762</xdr:rowOff>
    </xdr:to>
    <xdr:sp macro="" textlink="">
      <xdr:nvSpPr>
        <xdr:cNvPr id="499" name="フローチャート: 判断 498"/>
        <xdr:cNvSpPr/>
      </xdr:nvSpPr>
      <xdr:spPr>
        <a:xfrm>
          <a:off x="21272500" y="1031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29972</xdr:rowOff>
    </xdr:from>
    <xdr:to>
      <xdr:col>107</xdr:col>
      <xdr:colOff>101600</xdr:colOff>
      <xdr:row>60</xdr:row>
      <xdr:rowOff>131572</xdr:rowOff>
    </xdr:to>
    <xdr:sp macro="" textlink="">
      <xdr:nvSpPr>
        <xdr:cNvPr id="500" name="フローチャート: 判断 499"/>
        <xdr:cNvSpPr/>
      </xdr:nvSpPr>
      <xdr:spPr>
        <a:xfrm>
          <a:off x="20383500" y="1031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19304</xdr:rowOff>
    </xdr:from>
    <xdr:to>
      <xdr:col>102</xdr:col>
      <xdr:colOff>165100</xdr:colOff>
      <xdr:row>60</xdr:row>
      <xdr:rowOff>120904</xdr:rowOff>
    </xdr:to>
    <xdr:sp macro="" textlink="">
      <xdr:nvSpPr>
        <xdr:cNvPr id="501" name="フローチャート: 判断 500"/>
        <xdr:cNvSpPr/>
      </xdr:nvSpPr>
      <xdr:spPr>
        <a:xfrm>
          <a:off x="19494500" y="1030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40640</xdr:rowOff>
    </xdr:from>
    <xdr:to>
      <xdr:col>98</xdr:col>
      <xdr:colOff>38100</xdr:colOff>
      <xdr:row>58</xdr:row>
      <xdr:rowOff>142240</xdr:rowOff>
    </xdr:to>
    <xdr:sp macro="" textlink="">
      <xdr:nvSpPr>
        <xdr:cNvPr id="502" name="フローチャート: 判断 501"/>
        <xdr:cNvSpPr/>
      </xdr:nvSpPr>
      <xdr:spPr>
        <a:xfrm>
          <a:off x="18605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113030</xdr:rowOff>
    </xdr:from>
    <xdr:to>
      <xdr:col>116</xdr:col>
      <xdr:colOff>114300</xdr:colOff>
      <xdr:row>60</xdr:row>
      <xdr:rowOff>43180</xdr:rowOff>
    </xdr:to>
    <xdr:sp macro="" textlink="">
      <xdr:nvSpPr>
        <xdr:cNvPr id="508" name="楕円 507"/>
        <xdr:cNvSpPr/>
      </xdr:nvSpPr>
      <xdr:spPr>
        <a:xfrm>
          <a:off x="22110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135907</xdr:rowOff>
    </xdr:from>
    <xdr:ext cx="469744" cy="259045"/>
    <xdr:sp macro="" textlink="">
      <xdr:nvSpPr>
        <xdr:cNvPr id="509" name="【学校施設】&#10;一人当たり面積該当値テキスト"/>
        <xdr:cNvSpPr txBox="1"/>
      </xdr:nvSpPr>
      <xdr:spPr>
        <a:xfrm>
          <a:off x="22199600"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141224</xdr:rowOff>
    </xdr:from>
    <xdr:to>
      <xdr:col>112</xdr:col>
      <xdr:colOff>38100</xdr:colOff>
      <xdr:row>60</xdr:row>
      <xdr:rowOff>71374</xdr:rowOff>
    </xdr:to>
    <xdr:sp macro="" textlink="">
      <xdr:nvSpPr>
        <xdr:cNvPr id="510" name="楕円 509"/>
        <xdr:cNvSpPr/>
      </xdr:nvSpPr>
      <xdr:spPr>
        <a:xfrm>
          <a:off x="212725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163830</xdr:rowOff>
    </xdr:from>
    <xdr:to>
      <xdr:col>116</xdr:col>
      <xdr:colOff>63500</xdr:colOff>
      <xdr:row>60</xdr:row>
      <xdr:rowOff>20574</xdr:rowOff>
    </xdr:to>
    <xdr:cxnSp macro="">
      <xdr:nvCxnSpPr>
        <xdr:cNvPr id="511" name="直線コネクタ 510"/>
        <xdr:cNvCxnSpPr/>
      </xdr:nvCxnSpPr>
      <xdr:spPr>
        <a:xfrm flipV="1">
          <a:off x="21323300" y="10279380"/>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164084</xdr:rowOff>
    </xdr:from>
    <xdr:to>
      <xdr:col>107</xdr:col>
      <xdr:colOff>101600</xdr:colOff>
      <xdr:row>60</xdr:row>
      <xdr:rowOff>94234</xdr:rowOff>
    </xdr:to>
    <xdr:sp macro="" textlink="">
      <xdr:nvSpPr>
        <xdr:cNvPr id="512" name="楕円 511"/>
        <xdr:cNvSpPr/>
      </xdr:nvSpPr>
      <xdr:spPr>
        <a:xfrm>
          <a:off x="20383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20574</xdr:rowOff>
    </xdr:from>
    <xdr:to>
      <xdr:col>111</xdr:col>
      <xdr:colOff>177800</xdr:colOff>
      <xdr:row>60</xdr:row>
      <xdr:rowOff>43434</xdr:rowOff>
    </xdr:to>
    <xdr:cxnSp macro="">
      <xdr:nvCxnSpPr>
        <xdr:cNvPr id="513" name="直線コネクタ 512"/>
        <xdr:cNvCxnSpPr/>
      </xdr:nvCxnSpPr>
      <xdr:spPr>
        <a:xfrm flipV="1">
          <a:off x="20434300" y="103075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10160</xdr:rowOff>
    </xdr:from>
    <xdr:to>
      <xdr:col>102</xdr:col>
      <xdr:colOff>165100</xdr:colOff>
      <xdr:row>60</xdr:row>
      <xdr:rowOff>111760</xdr:rowOff>
    </xdr:to>
    <xdr:sp macro="" textlink="">
      <xdr:nvSpPr>
        <xdr:cNvPr id="514" name="楕円 513"/>
        <xdr:cNvSpPr/>
      </xdr:nvSpPr>
      <xdr:spPr>
        <a:xfrm>
          <a:off x="19494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43434</xdr:rowOff>
    </xdr:from>
    <xdr:to>
      <xdr:col>107</xdr:col>
      <xdr:colOff>50800</xdr:colOff>
      <xdr:row>60</xdr:row>
      <xdr:rowOff>60960</xdr:rowOff>
    </xdr:to>
    <xdr:cxnSp macro="">
      <xdr:nvCxnSpPr>
        <xdr:cNvPr id="515" name="直線コネクタ 514"/>
        <xdr:cNvCxnSpPr/>
      </xdr:nvCxnSpPr>
      <xdr:spPr>
        <a:xfrm flipV="1">
          <a:off x="19545300" y="103304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29210</xdr:rowOff>
    </xdr:from>
    <xdr:to>
      <xdr:col>98</xdr:col>
      <xdr:colOff>38100</xdr:colOff>
      <xdr:row>60</xdr:row>
      <xdr:rowOff>130810</xdr:rowOff>
    </xdr:to>
    <xdr:sp macro="" textlink="">
      <xdr:nvSpPr>
        <xdr:cNvPr id="516" name="楕円 515"/>
        <xdr:cNvSpPr/>
      </xdr:nvSpPr>
      <xdr:spPr>
        <a:xfrm>
          <a:off x="18605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60960</xdr:rowOff>
    </xdr:from>
    <xdr:to>
      <xdr:col>102</xdr:col>
      <xdr:colOff>114300</xdr:colOff>
      <xdr:row>60</xdr:row>
      <xdr:rowOff>80010</xdr:rowOff>
    </xdr:to>
    <xdr:cxnSp macro="">
      <xdr:nvCxnSpPr>
        <xdr:cNvPr id="517" name="直線コネクタ 516"/>
        <xdr:cNvCxnSpPr/>
      </xdr:nvCxnSpPr>
      <xdr:spPr>
        <a:xfrm flipV="1">
          <a:off x="18656300" y="103479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118889</xdr:rowOff>
    </xdr:from>
    <xdr:ext cx="469744" cy="259045"/>
    <xdr:sp macro="" textlink="">
      <xdr:nvSpPr>
        <xdr:cNvPr id="518" name="n_1aveValue【学校施設】&#10;一人当たり面積"/>
        <xdr:cNvSpPr txBox="1"/>
      </xdr:nvSpPr>
      <xdr:spPr>
        <a:xfrm>
          <a:off x="21075727" y="1040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122699</xdr:rowOff>
    </xdr:from>
    <xdr:ext cx="469744" cy="259045"/>
    <xdr:sp macro="" textlink="">
      <xdr:nvSpPr>
        <xdr:cNvPr id="519" name="n_2aveValue【学校施設】&#10;一人当たり面積"/>
        <xdr:cNvSpPr txBox="1"/>
      </xdr:nvSpPr>
      <xdr:spPr>
        <a:xfrm>
          <a:off x="20199427" y="1040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112031</xdr:rowOff>
    </xdr:from>
    <xdr:ext cx="469744" cy="259045"/>
    <xdr:sp macro="" textlink="">
      <xdr:nvSpPr>
        <xdr:cNvPr id="520" name="n_3aveValue【学校施設】&#10;一人当たり面積"/>
        <xdr:cNvSpPr txBox="1"/>
      </xdr:nvSpPr>
      <xdr:spPr>
        <a:xfrm>
          <a:off x="19310427" y="1039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158767</xdr:rowOff>
    </xdr:from>
    <xdr:ext cx="469744" cy="259045"/>
    <xdr:sp macro="" textlink="">
      <xdr:nvSpPr>
        <xdr:cNvPr id="521" name="n_4aveValue【学校施設】&#10;一人当たり面積"/>
        <xdr:cNvSpPr txBox="1"/>
      </xdr:nvSpPr>
      <xdr:spPr>
        <a:xfrm>
          <a:off x="184214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87901</xdr:rowOff>
    </xdr:from>
    <xdr:ext cx="469744" cy="259045"/>
    <xdr:sp macro="" textlink="">
      <xdr:nvSpPr>
        <xdr:cNvPr id="522" name="n_1mainValue【学校施設】&#10;一人当たり面積"/>
        <xdr:cNvSpPr txBox="1"/>
      </xdr:nvSpPr>
      <xdr:spPr>
        <a:xfrm>
          <a:off x="210757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110761</xdr:rowOff>
    </xdr:from>
    <xdr:ext cx="469744" cy="259045"/>
    <xdr:sp macro="" textlink="">
      <xdr:nvSpPr>
        <xdr:cNvPr id="523" name="n_2mainValue【学校施設】&#10;一人当たり面積"/>
        <xdr:cNvSpPr txBox="1"/>
      </xdr:nvSpPr>
      <xdr:spPr>
        <a:xfrm>
          <a:off x="20199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128287</xdr:rowOff>
    </xdr:from>
    <xdr:ext cx="469744" cy="259045"/>
    <xdr:sp macro="" textlink="">
      <xdr:nvSpPr>
        <xdr:cNvPr id="524" name="n_3mainValue【学校施設】&#10;一人当たり面積"/>
        <xdr:cNvSpPr txBox="1"/>
      </xdr:nvSpPr>
      <xdr:spPr>
        <a:xfrm>
          <a:off x="193104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121937</xdr:rowOff>
    </xdr:from>
    <xdr:ext cx="469744" cy="259045"/>
    <xdr:sp macro="" textlink="">
      <xdr:nvSpPr>
        <xdr:cNvPr id="525" name="n_4mainValue【学校施設】&#10;一人当たり面積"/>
        <xdr:cNvSpPr txBox="1"/>
      </xdr:nvSpPr>
      <xdr:spPr>
        <a:xfrm>
          <a:off x="184214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144236</xdr:rowOff>
    </xdr:from>
    <xdr:to>
      <xdr:col>85</xdr:col>
      <xdr:colOff>126364</xdr:colOff>
      <xdr:row>86</xdr:row>
      <xdr:rowOff>168729</xdr:rowOff>
    </xdr:to>
    <xdr:cxnSp macro="">
      <xdr:nvCxnSpPr>
        <xdr:cNvPr id="551" name="直線コネクタ 550"/>
        <xdr:cNvCxnSpPr/>
      </xdr:nvCxnSpPr>
      <xdr:spPr>
        <a:xfrm flipV="1">
          <a:off x="16318864"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90913</xdr:rowOff>
    </xdr:from>
    <xdr:ext cx="340478" cy="259045"/>
    <xdr:sp macro="" textlink="">
      <xdr:nvSpPr>
        <xdr:cNvPr id="554" name="【児童館】&#10;有形固定資産減価償却率最大値テキスト"/>
        <xdr:cNvSpPr txBox="1"/>
      </xdr:nvSpPr>
      <xdr:spPr>
        <a:xfrm>
          <a:off x="16357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144236</xdr:rowOff>
    </xdr:from>
    <xdr:to>
      <xdr:col>86</xdr:col>
      <xdr:colOff>25400</xdr:colOff>
      <xdr:row>77</xdr:row>
      <xdr:rowOff>144236</xdr:rowOff>
    </xdr:to>
    <xdr:cxnSp macro="">
      <xdr:nvCxnSpPr>
        <xdr:cNvPr id="555" name="直線コネクタ 554"/>
        <xdr:cNvCxnSpPr/>
      </xdr:nvCxnSpPr>
      <xdr:spPr>
        <a:xfrm>
          <a:off x="16230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44104</xdr:rowOff>
    </xdr:from>
    <xdr:ext cx="405111" cy="259045"/>
    <xdr:sp macro="" textlink="">
      <xdr:nvSpPr>
        <xdr:cNvPr id="556" name="【児童館】&#10;有形固定資産減価償却率平均値テキスト"/>
        <xdr:cNvSpPr txBox="1"/>
      </xdr:nvSpPr>
      <xdr:spPr>
        <a:xfrm>
          <a:off x="163576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557" name="フローチャート: 判断 556"/>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139156</xdr:rowOff>
    </xdr:from>
    <xdr:to>
      <xdr:col>81</xdr:col>
      <xdr:colOff>101600</xdr:colOff>
      <xdr:row>82</xdr:row>
      <xdr:rowOff>69306</xdr:rowOff>
    </xdr:to>
    <xdr:sp macro="" textlink="">
      <xdr:nvSpPr>
        <xdr:cNvPr id="558" name="フローチャート: 判断 557"/>
        <xdr:cNvSpPr/>
      </xdr:nvSpPr>
      <xdr:spPr>
        <a:xfrm>
          <a:off x="15430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9" name="フローチャート: 判断 558"/>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114663</xdr:rowOff>
    </xdr:from>
    <xdr:to>
      <xdr:col>72</xdr:col>
      <xdr:colOff>38100</xdr:colOff>
      <xdr:row>82</xdr:row>
      <xdr:rowOff>44813</xdr:rowOff>
    </xdr:to>
    <xdr:sp macro="" textlink="">
      <xdr:nvSpPr>
        <xdr:cNvPr id="560" name="フローチャート: 判断 559"/>
        <xdr:cNvSpPr/>
      </xdr:nvSpPr>
      <xdr:spPr>
        <a:xfrm>
          <a:off x="13652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561" name="フローチャート: 判断 560"/>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567" name="楕円 566"/>
        <xdr:cNvSpPr/>
      </xdr:nvSpPr>
      <xdr:spPr>
        <a:xfrm>
          <a:off x="162687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568" name="【児童館】&#10;有形固定資産減価償却率該当値テキスト"/>
        <xdr:cNvSpPr txBox="1"/>
      </xdr:nvSpPr>
      <xdr:spPr>
        <a:xfrm>
          <a:off x="16357600" y="1371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69" name="楕円 568"/>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23405</xdr:rowOff>
    </xdr:to>
    <xdr:cxnSp macro="">
      <xdr:nvCxnSpPr>
        <xdr:cNvPr id="570" name="直線コネクタ 569"/>
        <xdr:cNvCxnSpPr/>
      </xdr:nvCxnSpPr>
      <xdr:spPr>
        <a:xfrm>
          <a:off x="15481300" y="138765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73842</xdr:rowOff>
    </xdr:from>
    <xdr:to>
      <xdr:col>76</xdr:col>
      <xdr:colOff>165100</xdr:colOff>
      <xdr:row>81</xdr:row>
      <xdr:rowOff>3992</xdr:rowOff>
    </xdr:to>
    <xdr:sp macro="" textlink="">
      <xdr:nvSpPr>
        <xdr:cNvPr id="571" name="楕円 570"/>
        <xdr:cNvSpPr/>
      </xdr:nvSpPr>
      <xdr:spPr>
        <a:xfrm>
          <a:off x="14541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124642</xdr:rowOff>
    </xdr:from>
    <xdr:to>
      <xdr:col>81</xdr:col>
      <xdr:colOff>50800</xdr:colOff>
      <xdr:row>80</xdr:row>
      <xdr:rowOff>160564</xdr:rowOff>
    </xdr:to>
    <xdr:cxnSp macro="">
      <xdr:nvCxnSpPr>
        <xdr:cNvPr id="572" name="直線コネクタ 571"/>
        <xdr:cNvCxnSpPr/>
      </xdr:nvCxnSpPr>
      <xdr:spPr>
        <a:xfrm>
          <a:off x="14592300" y="1384064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39551</xdr:rowOff>
    </xdr:from>
    <xdr:to>
      <xdr:col>72</xdr:col>
      <xdr:colOff>38100</xdr:colOff>
      <xdr:row>80</xdr:row>
      <xdr:rowOff>141151</xdr:rowOff>
    </xdr:to>
    <xdr:sp macro="" textlink="">
      <xdr:nvSpPr>
        <xdr:cNvPr id="573" name="楕円 572"/>
        <xdr:cNvSpPr/>
      </xdr:nvSpPr>
      <xdr:spPr>
        <a:xfrm>
          <a:off x="13652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90351</xdr:rowOff>
    </xdr:from>
    <xdr:to>
      <xdr:col>76</xdr:col>
      <xdr:colOff>114300</xdr:colOff>
      <xdr:row>80</xdr:row>
      <xdr:rowOff>124642</xdr:rowOff>
    </xdr:to>
    <xdr:cxnSp macro="">
      <xdr:nvCxnSpPr>
        <xdr:cNvPr id="574" name="直線コネクタ 573"/>
        <xdr:cNvCxnSpPr/>
      </xdr:nvCxnSpPr>
      <xdr:spPr>
        <a:xfrm>
          <a:off x="13703300" y="1380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140788</xdr:rowOff>
    </xdr:from>
    <xdr:to>
      <xdr:col>67</xdr:col>
      <xdr:colOff>101600</xdr:colOff>
      <xdr:row>83</xdr:row>
      <xdr:rowOff>70938</xdr:rowOff>
    </xdr:to>
    <xdr:sp macro="" textlink="">
      <xdr:nvSpPr>
        <xdr:cNvPr id="575" name="楕円 574"/>
        <xdr:cNvSpPr/>
      </xdr:nvSpPr>
      <xdr:spPr>
        <a:xfrm>
          <a:off x="12763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90351</xdr:rowOff>
    </xdr:from>
    <xdr:to>
      <xdr:col>71</xdr:col>
      <xdr:colOff>177800</xdr:colOff>
      <xdr:row>83</xdr:row>
      <xdr:rowOff>20138</xdr:rowOff>
    </xdr:to>
    <xdr:cxnSp macro="">
      <xdr:nvCxnSpPr>
        <xdr:cNvPr id="576" name="直線コネクタ 575"/>
        <xdr:cNvCxnSpPr/>
      </xdr:nvCxnSpPr>
      <xdr:spPr>
        <a:xfrm flipV="1">
          <a:off x="12814300" y="1380635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60433</xdr:rowOff>
    </xdr:from>
    <xdr:ext cx="405111" cy="259045"/>
    <xdr:sp macro="" textlink="">
      <xdr:nvSpPr>
        <xdr:cNvPr id="577" name="n_1aveValue【児童館】&#10;有形固定資産減価償却率"/>
        <xdr:cNvSpPr txBox="1"/>
      </xdr:nvSpPr>
      <xdr:spPr>
        <a:xfrm>
          <a:off x="152660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8"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35940</xdr:rowOff>
    </xdr:from>
    <xdr:ext cx="405111" cy="259045"/>
    <xdr:sp macro="" textlink="">
      <xdr:nvSpPr>
        <xdr:cNvPr id="579" name="n_3aveValue【児童館】&#10;有形固定資産減価償却率"/>
        <xdr:cNvSpPr txBox="1"/>
      </xdr:nvSpPr>
      <xdr:spPr>
        <a:xfrm>
          <a:off x="13500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580" name="n_4aveValue【児童館】&#10;有形固定資産減価償却率"/>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81" name="n_1mainValue【児童館】&#10;有形固定資産減価償却率"/>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20519</xdr:rowOff>
    </xdr:from>
    <xdr:ext cx="405111" cy="259045"/>
    <xdr:sp macro="" textlink="">
      <xdr:nvSpPr>
        <xdr:cNvPr id="582" name="n_2mainValue【児童館】&#10;有形固定資産減価償却率"/>
        <xdr:cNvSpPr txBox="1"/>
      </xdr:nvSpPr>
      <xdr:spPr>
        <a:xfrm>
          <a:off x="14389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157678</xdr:rowOff>
    </xdr:from>
    <xdr:ext cx="405111" cy="259045"/>
    <xdr:sp macro="" textlink="">
      <xdr:nvSpPr>
        <xdr:cNvPr id="583" name="n_3mainValue【児童館】&#10;有形固定資産減価償却率"/>
        <xdr:cNvSpPr txBox="1"/>
      </xdr:nvSpPr>
      <xdr:spPr>
        <a:xfrm>
          <a:off x="13500744"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584" name="n_4mainValue【児童館】&#10;有形固定資産減価償却率"/>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47244</xdr:rowOff>
    </xdr:from>
    <xdr:to>
      <xdr:col>116</xdr:col>
      <xdr:colOff>62864</xdr:colOff>
      <xdr:row>86</xdr:row>
      <xdr:rowOff>24385</xdr:rowOff>
    </xdr:to>
    <xdr:cxnSp macro="">
      <xdr:nvCxnSpPr>
        <xdr:cNvPr id="606" name="直線コネクタ 605"/>
        <xdr:cNvCxnSpPr/>
      </xdr:nvCxnSpPr>
      <xdr:spPr>
        <a:xfrm flipV="1">
          <a:off x="22160864" y="13420344"/>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07" name="【児童館】&#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08" name="直線コネクタ 607"/>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165371</xdr:rowOff>
    </xdr:from>
    <xdr:ext cx="469744" cy="259045"/>
    <xdr:sp macro="" textlink="">
      <xdr:nvSpPr>
        <xdr:cNvPr id="609" name="【児童館】&#10;一人当たり面積最大値テキスト"/>
        <xdr:cNvSpPr txBox="1"/>
      </xdr:nvSpPr>
      <xdr:spPr>
        <a:xfrm>
          <a:off x="22199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47244</xdr:rowOff>
    </xdr:from>
    <xdr:to>
      <xdr:col>116</xdr:col>
      <xdr:colOff>152400</xdr:colOff>
      <xdr:row>78</xdr:row>
      <xdr:rowOff>47244</xdr:rowOff>
    </xdr:to>
    <xdr:cxnSp macro="">
      <xdr:nvCxnSpPr>
        <xdr:cNvPr id="610" name="直線コネクタ 609"/>
        <xdr:cNvCxnSpPr/>
      </xdr:nvCxnSpPr>
      <xdr:spPr>
        <a:xfrm>
          <a:off x="22072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125747</xdr:rowOff>
    </xdr:from>
    <xdr:ext cx="469744" cy="259045"/>
    <xdr:sp macro="" textlink="">
      <xdr:nvSpPr>
        <xdr:cNvPr id="611" name="【児童館】&#10;一人当たり面積平均値テキスト"/>
        <xdr:cNvSpPr txBox="1"/>
      </xdr:nvSpPr>
      <xdr:spPr>
        <a:xfrm>
          <a:off x="22199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12" name="フローチャート: 判断 611"/>
        <xdr:cNvSpPr/>
      </xdr:nvSpPr>
      <xdr:spPr>
        <a:xfrm>
          <a:off x="22110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13" name="フローチャート: 判断 612"/>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142748</xdr:rowOff>
    </xdr:from>
    <xdr:to>
      <xdr:col>107</xdr:col>
      <xdr:colOff>101600</xdr:colOff>
      <xdr:row>85</xdr:row>
      <xdr:rowOff>72898</xdr:rowOff>
    </xdr:to>
    <xdr:sp macro="" textlink="">
      <xdr:nvSpPr>
        <xdr:cNvPr id="614" name="フローチャート: 判断 613"/>
        <xdr:cNvSpPr/>
      </xdr:nvSpPr>
      <xdr:spPr>
        <a:xfrm>
          <a:off x="20383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615" name="フローチャート: 判断 614"/>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616" name="フローチャート: 判断 615"/>
        <xdr:cNvSpPr/>
      </xdr:nvSpPr>
      <xdr:spPr>
        <a:xfrm>
          <a:off x="18605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83313</xdr:rowOff>
    </xdr:from>
    <xdr:to>
      <xdr:col>116</xdr:col>
      <xdr:colOff>114300</xdr:colOff>
      <xdr:row>83</xdr:row>
      <xdr:rowOff>13463</xdr:rowOff>
    </xdr:to>
    <xdr:sp macro="" textlink="">
      <xdr:nvSpPr>
        <xdr:cNvPr id="622" name="楕円 621"/>
        <xdr:cNvSpPr/>
      </xdr:nvSpPr>
      <xdr:spPr>
        <a:xfrm>
          <a:off x="22110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106190</xdr:rowOff>
    </xdr:from>
    <xdr:ext cx="469744" cy="259045"/>
    <xdr:sp macro="" textlink="">
      <xdr:nvSpPr>
        <xdr:cNvPr id="623" name="【児童館】&#10;一人当たり面積該当値テキスト"/>
        <xdr:cNvSpPr txBox="1"/>
      </xdr:nvSpPr>
      <xdr:spPr>
        <a:xfrm>
          <a:off x="221996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92456</xdr:rowOff>
    </xdr:from>
    <xdr:to>
      <xdr:col>112</xdr:col>
      <xdr:colOff>38100</xdr:colOff>
      <xdr:row>83</xdr:row>
      <xdr:rowOff>22606</xdr:rowOff>
    </xdr:to>
    <xdr:sp macro="" textlink="">
      <xdr:nvSpPr>
        <xdr:cNvPr id="624" name="楕円 623"/>
        <xdr:cNvSpPr/>
      </xdr:nvSpPr>
      <xdr:spPr>
        <a:xfrm>
          <a:off x="21272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134113</xdr:rowOff>
    </xdr:from>
    <xdr:to>
      <xdr:col>116</xdr:col>
      <xdr:colOff>63500</xdr:colOff>
      <xdr:row>82</xdr:row>
      <xdr:rowOff>143256</xdr:rowOff>
    </xdr:to>
    <xdr:cxnSp macro="">
      <xdr:nvCxnSpPr>
        <xdr:cNvPr id="625" name="直線コネクタ 624"/>
        <xdr:cNvCxnSpPr/>
      </xdr:nvCxnSpPr>
      <xdr:spPr>
        <a:xfrm flipV="1">
          <a:off x="21323300" y="141930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101600</xdr:rowOff>
    </xdr:from>
    <xdr:to>
      <xdr:col>107</xdr:col>
      <xdr:colOff>101600</xdr:colOff>
      <xdr:row>83</xdr:row>
      <xdr:rowOff>31750</xdr:rowOff>
    </xdr:to>
    <xdr:sp macro="" textlink="">
      <xdr:nvSpPr>
        <xdr:cNvPr id="626" name="楕円 625"/>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143256</xdr:rowOff>
    </xdr:from>
    <xdr:to>
      <xdr:col>111</xdr:col>
      <xdr:colOff>177800</xdr:colOff>
      <xdr:row>82</xdr:row>
      <xdr:rowOff>152400</xdr:rowOff>
    </xdr:to>
    <xdr:cxnSp macro="">
      <xdr:nvCxnSpPr>
        <xdr:cNvPr id="627" name="直線コネクタ 626"/>
        <xdr:cNvCxnSpPr/>
      </xdr:nvCxnSpPr>
      <xdr:spPr>
        <a:xfrm flipV="1">
          <a:off x="20434300" y="1420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115315</xdr:rowOff>
    </xdr:from>
    <xdr:to>
      <xdr:col>102</xdr:col>
      <xdr:colOff>165100</xdr:colOff>
      <xdr:row>83</xdr:row>
      <xdr:rowOff>45465</xdr:rowOff>
    </xdr:to>
    <xdr:sp macro="" textlink="">
      <xdr:nvSpPr>
        <xdr:cNvPr id="628" name="楕円 627"/>
        <xdr:cNvSpPr/>
      </xdr:nvSpPr>
      <xdr:spPr>
        <a:xfrm>
          <a:off x="19494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152400</xdr:rowOff>
    </xdr:from>
    <xdr:to>
      <xdr:col>107</xdr:col>
      <xdr:colOff>50800</xdr:colOff>
      <xdr:row>82</xdr:row>
      <xdr:rowOff>166115</xdr:rowOff>
    </xdr:to>
    <xdr:cxnSp macro="">
      <xdr:nvCxnSpPr>
        <xdr:cNvPr id="629" name="直線コネクタ 628"/>
        <xdr:cNvCxnSpPr/>
      </xdr:nvCxnSpPr>
      <xdr:spPr>
        <a:xfrm flipV="1">
          <a:off x="19545300" y="142113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630" name="楕円 629"/>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166115</xdr:rowOff>
    </xdr:from>
    <xdr:to>
      <xdr:col>102</xdr:col>
      <xdr:colOff>114300</xdr:colOff>
      <xdr:row>85</xdr:row>
      <xdr:rowOff>122682</xdr:rowOff>
    </xdr:to>
    <xdr:cxnSp macro="">
      <xdr:nvCxnSpPr>
        <xdr:cNvPr id="631" name="直線コネクタ 630"/>
        <xdr:cNvCxnSpPr/>
      </xdr:nvCxnSpPr>
      <xdr:spPr>
        <a:xfrm flipV="1">
          <a:off x="18656300" y="14225015"/>
          <a:ext cx="889000" cy="47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32"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64025</xdr:rowOff>
    </xdr:from>
    <xdr:ext cx="469744" cy="259045"/>
    <xdr:sp macro="" textlink="">
      <xdr:nvSpPr>
        <xdr:cNvPr id="633" name="n_2aveValue【児童館】&#10;一人当たり面積"/>
        <xdr:cNvSpPr txBox="1"/>
      </xdr:nvSpPr>
      <xdr:spPr>
        <a:xfrm>
          <a:off x="201994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634" name="n_3aveValue【児童館】&#10;一人当たり面積"/>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635" name="n_4aveValue【児童館】&#10;一人当たり面積"/>
        <xdr:cNvSpPr txBox="1"/>
      </xdr:nvSpPr>
      <xdr:spPr>
        <a:xfrm>
          <a:off x="18421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39133</xdr:rowOff>
    </xdr:from>
    <xdr:ext cx="469744" cy="259045"/>
    <xdr:sp macro="" textlink="">
      <xdr:nvSpPr>
        <xdr:cNvPr id="636" name="n_1mainValue【児童館】&#10;一人当たり面積"/>
        <xdr:cNvSpPr txBox="1"/>
      </xdr:nvSpPr>
      <xdr:spPr>
        <a:xfrm>
          <a:off x="210757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37" name="n_2main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61992</xdr:rowOff>
    </xdr:from>
    <xdr:ext cx="469744" cy="259045"/>
    <xdr:sp macro="" textlink="">
      <xdr:nvSpPr>
        <xdr:cNvPr id="638" name="n_3mainValue【児童館】&#10;一人当たり面積"/>
        <xdr:cNvSpPr txBox="1"/>
      </xdr:nvSpPr>
      <xdr:spPr>
        <a:xfrm>
          <a:off x="19310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639" name="n_4mainValue【児童館】&#10;一人当たり面積"/>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108</xdr:row>
      <xdr:rowOff>3048</xdr:rowOff>
    </xdr:to>
    <xdr:cxnSp macro="">
      <xdr:nvCxnSpPr>
        <xdr:cNvPr id="662" name="直線コネクタ 661"/>
        <xdr:cNvCxnSpPr/>
      </xdr:nvCxnSpPr>
      <xdr:spPr>
        <a:xfrm flipV="1">
          <a:off x="16318864" y="1718919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663" name="【公民館】&#10;有形固定資産減価償却率最小値テキスト"/>
        <xdr:cNvSpPr txBox="1"/>
      </xdr:nvSpPr>
      <xdr:spPr>
        <a:xfrm>
          <a:off x="16357600" y="1852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664" name="直線コネクタ 663"/>
        <xdr:cNvCxnSpPr/>
      </xdr:nvCxnSpPr>
      <xdr:spPr>
        <a:xfrm>
          <a:off x="16230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665" name="【公民館】&#10;有形固定資産減価償却率最大値テキスト"/>
        <xdr:cNvSpPr txBox="1"/>
      </xdr:nvSpPr>
      <xdr:spPr>
        <a:xfrm>
          <a:off x="16357600" y="1696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666" name="直線コネクタ 665"/>
        <xdr:cNvCxnSpPr/>
      </xdr:nvCxnSpPr>
      <xdr:spPr>
        <a:xfrm>
          <a:off x="16230600" y="1718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667" name="【公民館】&#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68" name="フローチャート: 判断 667"/>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669" name="フローチャート: 判断 668"/>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670" name="フローチャート: 判断 669"/>
        <xdr:cNvSpPr/>
      </xdr:nvSpPr>
      <xdr:spPr>
        <a:xfrm>
          <a:off x="14541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7113</xdr:rowOff>
    </xdr:from>
    <xdr:to>
      <xdr:col>72</xdr:col>
      <xdr:colOff>38100</xdr:colOff>
      <xdr:row>103</xdr:row>
      <xdr:rowOff>108713</xdr:rowOff>
    </xdr:to>
    <xdr:sp macro="" textlink="">
      <xdr:nvSpPr>
        <xdr:cNvPr id="671" name="フローチャート: 判断 670"/>
        <xdr:cNvSpPr/>
      </xdr:nvSpPr>
      <xdr:spPr>
        <a:xfrm>
          <a:off x="13652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72" name="フローチャート: 判断 671"/>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78" name="楕円 677"/>
        <xdr:cNvSpPr/>
      </xdr:nvSpPr>
      <xdr:spPr>
        <a:xfrm>
          <a:off x="16268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129557</xdr:rowOff>
    </xdr:from>
    <xdr:ext cx="405111" cy="259045"/>
    <xdr:sp macro="" textlink="">
      <xdr:nvSpPr>
        <xdr:cNvPr id="679" name="【公民館】&#10;有形固定資産減価償却率該当値テキスト"/>
        <xdr:cNvSpPr txBox="1"/>
      </xdr:nvSpPr>
      <xdr:spPr>
        <a:xfrm>
          <a:off x="16357600"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680" name="楕円 679"/>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104</xdr:row>
      <xdr:rowOff>30480</xdr:rowOff>
    </xdr:to>
    <xdr:cxnSp macro="">
      <xdr:nvCxnSpPr>
        <xdr:cNvPr id="681" name="直線コネクタ 680"/>
        <xdr:cNvCxnSpPr/>
      </xdr:nvCxnSpPr>
      <xdr:spPr>
        <a:xfrm>
          <a:off x="15481300" y="178041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82550</xdr:rowOff>
    </xdr:from>
    <xdr:to>
      <xdr:col>76</xdr:col>
      <xdr:colOff>165100</xdr:colOff>
      <xdr:row>104</xdr:row>
      <xdr:rowOff>12700</xdr:rowOff>
    </xdr:to>
    <xdr:sp macro="" textlink="">
      <xdr:nvSpPr>
        <xdr:cNvPr id="682" name="楕円 681"/>
        <xdr:cNvSpPr/>
      </xdr:nvSpPr>
      <xdr:spPr>
        <a:xfrm>
          <a:off x="14541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133350</xdr:rowOff>
    </xdr:from>
    <xdr:to>
      <xdr:col>81</xdr:col>
      <xdr:colOff>50800</xdr:colOff>
      <xdr:row>103</xdr:row>
      <xdr:rowOff>144780</xdr:rowOff>
    </xdr:to>
    <xdr:cxnSp macro="">
      <xdr:nvCxnSpPr>
        <xdr:cNvPr id="683" name="直線コネクタ 682"/>
        <xdr:cNvCxnSpPr/>
      </xdr:nvCxnSpPr>
      <xdr:spPr>
        <a:xfrm>
          <a:off x="14592300" y="17792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9398</xdr:rowOff>
    </xdr:from>
    <xdr:to>
      <xdr:col>72</xdr:col>
      <xdr:colOff>38100</xdr:colOff>
      <xdr:row>103</xdr:row>
      <xdr:rowOff>110998</xdr:rowOff>
    </xdr:to>
    <xdr:sp macro="" textlink="">
      <xdr:nvSpPr>
        <xdr:cNvPr id="684" name="楕円 683"/>
        <xdr:cNvSpPr/>
      </xdr:nvSpPr>
      <xdr:spPr>
        <a:xfrm>
          <a:off x="13652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60198</xdr:rowOff>
    </xdr:from>
    <xdr:to>
      <xdr:col>76</xdr:col>
      <xdr:colOff>114300</xdr:colOff>
      <xdr:row>103</xdr:row>
      <xdr:rowOff>133350</xdr:rowOff>
    </xdr:to>
    <xdr:cxnSp macro="">
      <xdr:nvCxnSpPr>
        <xdr:cNvPr id="685" name="直線コネクタ 684"/>
        <xdr:cNvCxnSpPr/>
      </xdr:nvCxnSpPr>
      <xdr:spPr>
        <a:xfrm>
          <a:off x="13703300" y="177195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121413</xdr:rowOff>
    </xdr:from>
    <xdr:to>
      <xdr:col>67</xdr:col>
      <xdr:colOff>101600</xdr:colOff>
      <xdr:row>103</xdr:row>
      <xdr:rowOff>51563</xdr:rowOff>
    </xdr:to>
    <xdr:sp macro="" textlink="">
      <xdr:nvSpPr>
        <xdr:cNvPr id="686" name="楕円 685"/>
        <xdr:cNvSpPr/>
      </xdr:nvSpPr>
      <xdr:spPr>
        <a:xfrm>
          <a:off x="12763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763</xdr:rowOff>
    </xdr:from>
    <xdr:to>
      <xdr:col>71</xdr:col>
      <xdr:colOff>177800</xdr:colOff>
      <xdr:row>103</xdr:row>
      <xdr:rowOff>60198</xdr:rowOff>
    </xdr:to>
    <xdr:cxnSp macro="">
      <xdr:nvCxnSpPr>
        <xdr:cNvPr id="687" name="直線コネクタ 686"/>
        <xdr:cNvCxnSpPr/>
      </xdr:nvCxnSpPr>
      <xdr:spPr>
        <a:xfrm>
          <a:off x="12814300" y="176601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1795</xdr:rowOff>
    </xdr:from>
    <xdr:ext cx="405111" cy="259045"/>
    <xdr:sp macro="" textlink="">
      <xdr:nvSpPr>
        <xdr:cNvPr id="688" name="n_1aveValue【公民館】&#10;有形固定資産減価償却率"/>
        <xdr:cNvSpPr txBox="1"/>
      </xdr:nvSpPr>
      <xdr:spPr>
        <a:xfrm>
          <a:off x="152660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689" name="n_2aveValue【公民館】&#10;有形固定資産減価償却率"/>
        <xdr:cNvSpPr txBox="1"/>
      </xdr:nvSpPr>
      <xdr:spPr>
        <a:xfrm>
          <a:off x="14389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125240</xdr:rowOff>
    </xdr:from>
    <xdr:ext cx="405111" cy="259045"/>
    <xdr:sp macro="" textlink="">
      <xdr:nvSpPr>
        <xdr:cNvPr id="690" name="n_3aveValue【公民館】&#10;有形固定資産減価償却率"/>
        <xdr:cNvSpPr txBox="1"/>
      </xdr:nvSpPr>
      <xdr:spPr>
        <a:xfrm>
          <a:off x="13500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140988</xdr:rowOff>
    </xdr:from>
    <xdr:ext cx="405111" cy="259045"/>
    <xdr:sp macro="" textlink="">
      <xdr:nvSpPr>
        <xdr:cNvPr id="691" name="n_4aveValue【公民館】&#10;有形固定資産減価償却率"/>
        <xdr:cNvSpPr txBox="1"/>
      </xdr:nvSpPr>
      <xdr:spPr>
        <a:xfrm>
          <a:off x="12611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15257</xdr:rowOff>
    </xdr:from>
    <xdr:ext cx="405111" cy="259045"/>
    <xdr:sp macro="" textlink="">
      <xdr:nvSpPr>
        <xdr:cNvPr id="692" name="n_1mainValue【公民館】&#10;有形固定資産減価償却率"/>
        <xdr:cNvSpPr txBox="1"/>
      </xdr:nvSpPr>
      <xdr:spPr>
        <a:xfrm>
          <a:off x="15266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3827</xdr:rowOff>
    </xdr:from>
    <xdr:ext cx="405111" cy="259045"/>
    <xdr:sp macro="" textlink="">
      <xdr:nvSpPr>
        <xdr:cNvPr id="693" name="n_2mainValue【公民館】&#10;有形固定資産減価償却率"/>
        <xdr:cNvSpPr txBox="1"/>
      </xdr:nvSpPr>
      <xdr:spPr>
        <a:xfrm>
          <a:off x="14389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102125</xdr:rowOff>
    </xdr:from>
    <xdr:ext cx="405111" cy="259045"/>
    <xdr:sp macro="" textlink="">
      <xdr:nvSpPr>
        <xdr:cNvPr id="694" name="n_3mainValue【公民館】&#10;有形固定資産減価償却率"/>
        <xdr:cNvSpPr txBox="1"/>
      </xdr:nvSpPr>
      <xdr:spPr>
        <a:xfrm>
          <a:off x="135007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68090</xdr:rowOff>
    </xdr:from>
    <xdr:ext cx="405111" cy="259045"/>
    <xdr:sp macro="" textlink="">
      <xdr:nvSpPr>
        <xdr:cNvPr id="695" name="n_4mainValue【公民館】&#10;有形固定資産減価償却率"/>
        <xdr:cNvSpPr txBox="1"/>
      </xdr:nvSpPr>
      <xdr:spPr>
        <a:xfrm>
          <a:off x="12611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112776</xdr:rowOff>
    </xdr:from>
    <xdr:to>
      <xdr:col>116</xdr:col>
      <xdr:colOff>62864</xdr:colOff>
      <xdr:row>108</xdr:row>
      <xdr:rowOff>35052</xdr:rowOff>
    </xdr:to>
    <xdr:cxnSp macro="">
      <xdr:nvCxnSpPr>
        <xdr:cNvPr id="717" name="直線コネクタ 716"/>
        <xdr:cNvCxnSpPr/>
      </xdr:nvCxnSpPr>
      <xdr:spPr>
        <a:xfrm flipV="1">
          <a:off x="22160864" y="1725777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18"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9" name="直線コネクタ 718"/>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59453</xdr:rowOff>
    </xdr:from>
    <xdr:ext cx="469744" cy="259045"/>
    <xdr:sp macro="" textlink="">
      <xdr:nvSpPr>
        <xdr:cNvPr id="720" name="【公民館】&#10;一人当たり面積最大値テキスト"/>
        <xdr:cNvSpPr txBox="1"/>
      </xdr:nvSpPr>
      <xdr:spPr>
        <a:xfrm>
          <a:off x="22199600" y="1703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112776</xdr:rowOff>
    </xdr:from>
    <xdr:to>
      <xdr:col>116</xdr:col>
      <xdr:colOff>152400</xdr:colOff>
      <xdr:row>100</xdr:row>
      <xdr:rowOff>112776</xdr:rowOff>
    </xdr:to>
    <xdr:cxnSp macro="">
      <xdr:nvCxnSpPr>
        <xdr:cNvPr id="721" name="直線コネクタ 720"/>
        <xdr:cNvCxnSpPr/>
      </xdr:nvCxnSpPr>
      <xdr:spPr>
        <a:xfrm>
          <a:off x="22072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92981</xdr:rowOff>
    </xdr:from>
    <xdr:ext cx="469744" cy="259045"/>
    <xdr:sp macro="" textlink="">
      <xdr:nvSpPr>
        <xdr:cNvPr id="722" name="【公民館】&#10;一人当たり面積平均値テキスト"/>
        <xdr:cNvSpPr txBox="1"/>
      </xdr:nvSpPr>
      <xdr:spPr>
        <a:xfrm>
          <a:off x="22199600" y="1809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723" name="フローチャート: 判断 722"/>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100837</xdr:rowOff>
    </xdr:from>
    <xdr:to>
      <xdr:col>112</xdr:col>
      <xdr:colOff>38100</xdr:colOff>
      <xdr:row>106</xdr:row>
      <xdr:rowOff>30987</xdr:rowOff>
    </xdr:to>
    <xdr:sp macro="" textlink="">
      <xdr:nvSpPr>
        <xdr:cNvPr id="724" name="フローチャート: 判断 723"/>
        <xdr:cNvSpPr/>
      </xdr:nvSpPr>
      <xdr:spPr>
        <a:xfrm>
          <a:off x="2127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5" name="フローチャート: 判断 724"/>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119126</xdr:rowOff>
    </xdr:from>
    <xdr:to>
      <xdr:col>102</xdr:col>
      <xdr:colOff>165100</xdr:colOff>
      <xdr:row>106</xdr:row>
      <xdr:rowOff>49276</xdr:rowOff>
    </xdr:to>
    <xdr:sp macro="" textlink="">
      <xdr:nvSpPr>
        <xdr:cNvPr id="726" name="フローチャート: 判断 725"/>
        <xdr:cNvSpPr/>
      </xdr:nvSpPr>
      <xdr:spPr>
        <a:xfrm>
          <a:off x="19494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727" name="フローチャート: 判断 726"/>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160274</xdr:rowOff>
    </xdr:from>
    <xdr:to>
      <xdr:col>116</xdr:col>
      <xdr:colOff>114300</xdr:colOff>
      <xdr:row>105</xdr:row>
      <xdr:rowOff>90424</xdr:rowOff>
    </xdr:to>
    <xdr:sp macro="" textlink="">
      <xdr:nvSpPr>
        <xdr:cNvPr id="733" name="楕円 732"/>
        <xdr:cNvSpPr/>
      </xdr:nvSpPr>
      <xdr:spPr>
        <a:xfrm>
          <a:off x="221107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11701</xdr:rowOff>
    </xdr:from>
    <xdr:ext cx="469744" cy="259045"/>
    <xdr:sp macro="" textlink="">
      <xdr:nvSpPr>
        <xdr:cNvPr id="734" name="【公民館】&#10;一人当たり面積該当値テキスト"/>
        <xdr:cNvSpPr txBox="1"/>
      </xdr:nvSpPr>
      <xdr:spPr>
        <a:xfrm>
          <a:off x="22199600" y="178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167132</xdr:rowOff>
    </xdr:from>
    <xdr:to>
      <xdr:col>112</xdr:col>
      <xdr:colOff>38100</xdr:colOff>
      <xdr:row>105</xdr:row>
      <xdr:rowOff>97282</xdr:rowOff>
    </xdr:to>
    <xdr:sp macro="" textlink="">
      <xdr:nvSpPr>
        <xdr:cNvPr id="735" name="楕円 734"/>
        <xdr:cNvSpPr/>
      </xdr:nvSpPr>
      <xdr:spPr>
        <a:xfrm>
          <a:off x="2127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39624</xdr:rowOff>
    </xdr:from>
    <xdr:to>
      <xdr:col>116</xdr:col>
      <xdr:colOff>63500</xdr:colOff>
      <xdr:row>105</xdr:row>
      <xdr:rowOff>46482</xdr:rowOff>
    </xdr:to>
    <xdr:cxnSp macro="">
      <xdr:nvCxnSpPr>
        <xdr:cNvPr id="736" name="直線コネクタ 735"/>
        <xdr:cNvCxnSpPr/>
      </xdr:nvCxnSpPr>
      <xdr:spPr>
        <a:xfrm flipV="1">
          <a:off x="21323300" y="1804187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135128</xdr:rowOff>
    </xdr:from>
    <xdr:to>
      <xdr:col>107</xdr:col>
      <xdr:colOff>101600</xdr:colOff>
      <xdr:row>105</xdr:row>
      <xdr:rowOff>65278</xdr:rowOff>
    </xdr:to>
    <xdr:sp macro="" textlink="">
      <xdr:nvSpPr>
        <xdr:cNvPr id="737" name="楕円 736"/>
        <xdr:cNvSpPr/>
      </xdr:nvSpPr>
      <xdr:spPr>
        <a:xfrm>
          <a:off x="20383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46482</xdr:rowOff>
    </xdr:to>
    <xdr:cxnSp macro="">
      <xdr:nvCxnSpPr>
        <xdr:cNvPr id="738" name="直線コネクタ 737"/>
        <xdr:cNvCxnSpPr/>
      </xdr:nvCxnSpPr>
      <xdr:spPr>
        <a:xfrm>
          <a:off x="20434300" y="18016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739" name="楕円 738"/>
        <xdr:cNvSpPr/>
      </xdr:nvSpPr>
      <xdr:spPr>
        <a:xfrm>
          <a:off x="19494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14478</xdr:rowOff>
    </xdr:from>
    <xdr:to>
      <xdr:col>107</xdr:col>
      <xdr:colOff>50800</xdr:colOff>
      <xdr:row>105</xdr:row>
      <xdr:rowOff>23622</xdr:rowOff>
    </xdr:to>
    <xdr:cxnSp macro="">
      <xdr:nvCxnSpPr>
        <xdr:cNvPr id="740" name="直線コネクタ 739"/>
        <xdr:cNvCxnSpPr/>
      </xdr:nvCxnSpPr>
      <xdr:spPr>
        <a:xfrm flipV="1">
          <a:off x="19545300" y="1801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151130</xdr:rowOff>
    </xdr:from>
    <xdr:to>
      <xdr:col>98</xdr:col>
      <xdr:colOff>38100</xdr:colOff>
      <xdr:row>105</xdr:row>
      <xdr:rowOff>81280</xdr:rowOff>
    </xdr:to>
    <xdr:sp macro="" textlink="">
      <xdr:nvSpPr>
        <xdr:cNvPr id="741" name="楕円 740"/>
        <xdr:cNvSpPr/>
      </xdr:nvSpPr>
      <xdr:spPr>
        <a:xfrm>
          <a:off x="18605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23622</xdr:rowOff>
    </xdr:from>
    <xdr:to>
      <xdr:col>102</xdr:col>
      <xdr:colOff>114300</xdr:colOff>
      <xdr:row>105</xdr:row>
      <xdr:rowOff>30480</xdr:rowOff>
    </xdr:to>
    <xdr:cxnSp macro="">
      <xdr:nvCxnSpPr>
        <xdr:cNvPr id="742" name="直線コネクタ 741"/>
        <xdr:cNvCxnSpPr/>
      </xdr:nvCxnSpPr>
      <xdr:spPr>
        <a:xfrm flipV="1">
          <a:off x="18656300" y="180258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22114</xdr:rowOff>
    </xdr:from>
    <xdr:ext cx="469744" cy="259045"/>
    <xdr:sp macro="" textlink="">
      <xdr:nvSpPr>
        <xdr:cNvPr id="743" name="n_1aveValue【公民館】&#10;一人当たり面積"/>
        <xdr:cNvSpPr txBox="1"/>
      </xdr:nvSpPr>
      <xdr:spPr>
        <a:xfrm>
          <a:off x="21075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4"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40403</xdr:rowOff>
    </xdr:from>
    <xdr:ext cx="469744" cy="259045"/>
    <xdr:sp macro="" textlink="">
      <xdr:nvSpPr>
        <xdr:cNvPr id="745" name="n_3aveValue【公民館】&#10;一人当たり面積"/>
        <xdr:cNvSpPr txBox="1"/>
      </xdr:nvSpPr>
      <xdr:spPr>
        <a:xfrm>
          <a:off x="19310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746"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113809</xdr:rowOff>
    </xdr:from>
    <xdr:ext cx="469744" cy="259045"/>
    <xdr:sp macro="" textlink="">
      <xdr:nvSpPr>
        <xdr:cNvPr id="747" name="n_1mainValue【公民館】&#10;一人当たり面積"/>
        <xdr:cNvSpPr txBox="1"/>
      </xdr:nvSpPr>
      <xdr:spPr>
        <a:xfrm>
          <a:off x="21075727" y="1777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748" name="n_2mainValue【公民館】&#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90949</xdr:rowOff>
    </xdr:from>
    <xdr:ext cx="469744" cy="259045"/>
    <xdr:sp macro="" textlink="">
      <xdr:nvSpPr>
        <xdr:cNvPr id="749" name="n_3mainValue【公民館】&#10;一人当たり面積"/>
        <xdr:cNvSpPr txBox="1"/>
      </xdr:nvSpPr>
      <xdr:spPr>
        <a:xfrm>
          <a:off x="19310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97807</xdr:rowOff>
    </xdr:from>
    <xdr:ext cx="469744" cy="259045"/>
    <xdr:sp macro="" textlink="">
      <xdr:nvSpPr>
        <xdr:cNvPr id="750" name="n_4mainValue【公民館】&#10;一人当たり面積"/>
        <xdr:cNvSpPr txBox="1"/>
      </xdr:nvSpPr>
      <xdr:spPr>
        <a:xfrm>
          <a:off x="18421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類似団体と比較して有形固定資産減価償却率が高くなっている施設は、道路、公営住宅、公民館であり、低くなっている施設は橋りょう、学校、児童館である。</a:t>
          </a:r>
          <a:endParaRPr lang="ja-JP" altLang="ja-JP" sz="1400">
            <a:effectLst/>
          </a:endParaRPr>
        </a:p>
        <a:p>
          <a:r>
            <a:rPr kumimoji="1" lang="ja-JP" altLang="ja-JP" sz="1100">
              <a:solidFill>
                <a:schemeClr val="dk1"/>
              </a:solidFill>
              <a:effectLst/>
              <a:latin typeface="+mn-lt"/>
              <a:ea typeface="+mn-ea"/>
              <a:cs typeface="+mn-cs"/>
            </a:rPr>
            <a:t>　道路については、毎年道路更新工事を行っているが、昭和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年度以前供用分が有形固定資産減価償却率の多くを占めているため上昇傾向にある。今後も現在の社会状況に応じた道路改良を計画的に行っていく予定である。公営住宅については、</a:t>
          </a:r>
          <a:r>
            <a:rPr kumimoji="1" lang="en-US" altLang="ja-JP" sz="1100">
              <a:solidFill>
                <a:schemeClr val="dk1"/>
              </a:solidFill>
              <a:effectLst/>
              <a:latin typeface="+mn-lt"/>
              <a:ea typeface="+mn-ea"/>
              <a:cs typeface="+mn-cs"/>
            </a:rPr>
            <a:t>1960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建てられた住宅も多く、有形固定資産減価償却率が高い水準にある。今後は、人口減少や住宅の地域配分を踏まえた上で適切な必要戸数を見込んだ集約化や既存建物の改修を進めていく。公民館については、平成</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年度より各地区館の建て替えを計画的に行ってきたが、市の財政状況等により全て建て替えが完了していない。これらの施設についても引き続き検討していく。</a:t>
          </a:r>
          <a:endParaRPr lang="ja-JP" altLang="ja-JP" sz="1400">
            <a:effectLst/>
          </a:endParaRPr>
        </a:p>
        <a:p>
          <a:r>
            <a:rPr kumimoji="1" lang="ja-JP" altLang="ja-JP" sz="1100">
              <a:solidFill>
                <a:schemeClr val="dk1"/>
              </a:solidFill>
              <a:effectLst/>
              <a:latin typeface="+mn-lt"/>
              <a:ea typeface="+mn-ea"/>
              <a:cs typeface="+mn-cs"/>
            </a:rPr>
            <a:t>　橋りょうについては、平成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年度に多久市橋梁長寿命化修繕計画を策定しており、同計画に基づいて改修や修繕を行っているため、有形固定資産減価償却率は低くなっている。学校の値が低くなっている理由は、平成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年度に実施した小中一貫校建設事業の際に大規模改修を行っているためである。児童館についても、平成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年度に改修した学校跡施設を児童館として開館しており、有形固定資産償却率は低くなっている。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佐賀県多久市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19,030
18,813
96.96
14,888,849
14,075,252
384,737
5,817,154
14,569,959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146413</xdr:rowOff>
    </xdr:from>
    <xdr:to>
      <xdr:col>24</xdr:col>
      <xdr:colOff>62865</xdr:colOff>
      <xdr:row>42</xdr:row>
      <xdr:rowOff>92528</xdr:rowOff>
    </xdr:to>
    <xdr:cxnSp macro="">
      <xdr:nvCxnSpPr>
        <xdr:cNvPr id="58" name="直線コネクタ 57"/>
        <xdr:cNvCxnSpPr/>
      </xdr:nvCxnSpPr>
      <xdr:spPr>
        <a:xfrm flipV="1">
          <a:off x="4634865"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93090</xdr:rowOff>
    </xdr:from>
    <xdr:ext cx="340478" cy="259045"/>
    <xdr:sp macro="" textlink="">
      <xdr:nvSpPr>
        <xdr:cNvPr id="61" name="【図書館】&#10;有形固定資産減価償却率最大値テキスト"/>
        <xdr:cNvSpPr txBox="1"/>
      </xdr:nvSpPr>
      <xdr:spPr>
        <a:xfrm>
          <a:off x="4673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146413</xdr:rowOff>
    </xdr:from>
    <xdr:to>
      <xdr:col>24</xdr:col>
      <xdr:colOff>152400</xdr:colOff>
      <xdr:row>33</xdr:row>
      <xdr:rowOff>146413</xdr:rowOff>
    </xdr:to>
    <xdr:cxnSp macro="">
      <xdr:nvCxnSpPr>
        <xdr:cNvPr id="62" name="直線コネクタ 61"/>
        <xdr:cNvCxnSpPr/>
      </xdr:nvCxnSpPr>
      <xdr:spPr>
        <a:xfrm>
          <a:off x="4546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72753</xdr:rowOff>
    </xdr:from>
    <xdr:to>
      <xdr:col>20</xdr:col>
      <xdr:colOff>38100</xdr:colOff>
      <xdr:row>38</xdr:row>
      <xdr:rowOff>2903</xdr:rowOff>
    </xdr:to>
    <xdr:sp macro="" textlink="">
      <xdr:nvSpPr>
        <xdr:cNvPr id="65" name="フローチャート: 判断 64"/>
        <xdr:cNvSpPr/>
      </xdr:nvSpPr>
      <xdr:spPr>
        <a:xfrm>
          <a:off x="3746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35197</xdr:rowOff>
    </xdr:from>
    <xdr:to>
      <xdr:col>15</xdr:col>
      <xdr:colOff>101600</xdr:colOff>
      <xdr:row>37</xdr:row>
      <xdr:rowOff>136797</xdr:rowOff>
    </xdr:to>
    <xdr:sp macro="" textlink="">
      <xdr:nvSpPr>
        <xdr:cNvPr id="66" name="フローチャート: 判断 65"/>
        <xdr:cNvSpPr/>
      </xdr:nvSpPr>
      <xdr:spPr>
        <a:xfrm>
          <a:off x="2857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19430</xdr:rowOff>
    </xdr:from>
    <xdr:ext cx="405111" cy="259045"/>
    <xdr:sp macro="" textlink="">
      <xdr:nvSpPr>
        <xdr:cNvPr id="84" name="n_1ave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153324</xdr:rowOff>
    </xdr:from>
    <xdr:ext cx="405111" cy="259045"/>
    <xdr:sp macro="" textlink="">
      <xdr:nvSpPr>
        <xdr:cNvPr id="85" name="n_2aveValue【図書館】&#10;有形固定資産減価償却率"/>
        <xdr:cNvSpPr txBox="1"/>
      </xdr:nvSpPr>
      <xdr:spPr>
        <a:xfrm>
          <a:off x="2705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2" name="直線コネクタ 10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3" name="テキスト ボックス 102"/>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5" name="テキスト ボックス 10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6" name="直線コネクタ 10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7" name="テキスト ボックス 106"/>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9" name="テキスト ボックス 10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10" name="直線コネクタ 10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1" name="テキスト ボックス 110"/>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2" name="直線コネクタ 11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3" name="テキスト ボックス 11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4" name="直線コネクタ 11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5" name="テキスト ボックス 114"/>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6" name="直線コネクタ 11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7" name="テキスト ボックス 11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142875</xdr:rowOff>
    </xdr:from>
    <xdr:to>
      <xdr:col>54</xdr:col>
      <xdr:colOff>189865</xdr:colOff>
      <xdr:row>41</xdr:row>
      <xdr:rowOff>161925</xdr:rowOff>
    </xdr:to>
    <xdr:cxnSp macro="">
      <xdr:nvCxnSpPr>
        <xdr:cNvPr id="119" name="直線コネクタ 118"/>
        <xdr:cNvCxnSpPr/>
      </xdr:nvCxnSpPr>
      <xdr:spPr>
        <a:xfrm flipV="1">
          <a:off x="10476865" y="580072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165752</xdr:rowOff>
    </xdr:from>
    <xdr:ext cx="469744" cy="259045"/>
    <xdr:sp macro="" textlink="">
      <xdr:nvSpPr>
        <xdr:cNvPr id="120" name="【図書館】&#10;一人当たり面積最小値テキスト"/>
        <xdr:cNvSpPr txBox="1"/>
      </xdr:nvSpPr>
      <xdr:spPr>
        <a:xfrm>
          <a:off x="10515600" y="719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161925</xdr:rowOff>
    </xdr:from>
    <xdr:to>
      <xdr:col>55</xdr:col>
      <xdr:colOff>88900</xdr:colOff>
      <xdr:row>41</xdr:row>
      <xdr:rowOff>161925</xdr:rowOff>
    </xdr:to>
    <xdr:cxnSp macro="">
      <xdr:nvCxnSpPr>
        <xdr:cNvPr id="121" name="直線コネクタ 120"/>
        <xdr:cNvCxnSpPr/>
      </xdr:nvCxnSpPr>
      <xdr:spPr>
        <a:xfrm>
          <a:off x="10388600" y="719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89552</xdr:rowOff>
    </xdr:from>
    <xdr:ext cx="469744" cy="259045"/>
    <xdr:sp macro="" textlink="">
      <xdr:nvSpPr>
        <xdr:cNvPr id="122" name="【図書館】&#10;一人当たり面積最大値テキスト"/>
        <xdr:cNvSpPr txBox="1"/>
      </xdr:nvSpPr>
      <xdr:spPr>
        <a:xfrm>
          <a:off x="10515600" y="557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142875</xdr:rowOff>
    </xdr:from>
    <xdr:to>
      <xdr:col>55</xdr:col>
      <xdr:colOff>88900</xdr:colOff>
      <xdr:row>33</xdr:row>
      <xdr:rowOff>142875</xdr:rowOff>
    </xdr:to>
    <xdr:cxnSp macro="">
      <xdr:nvCxnSpPr>
        <xdr:cNvPr id="123" name="直線コネクタ 122"/>
        <xdr:cNvCxnSpPr/>
      </xdr:nvCxnSpPr>
      <xdr:spPr>
        <a:xfrm>
          <a:off x="10388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4"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5" name="フローチャート: 判断 124"/>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6" name="フローチャート: 判断 125"/>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63500</xdr:rowOff>
    </xdr:from>
    <xdr:to>
      <xdr:col>46</xdr:col>
      <xdr:colOff>38100</xdr:colOff>
      <xdr:row>39</xdr:row>
      <xdr:rowOff>165100</xdr:rowOff>
    </xdr:to>
    <xdr:sp macro="" textlink="">
      <xdr:nvSpPr>
        <xdr:cNvPr id="127" name="フローチャート: 判断 126"/>
        <xdr:cNvSpPr/>
      </xdr:nvSpPr>
      <xdr:spPr>
        <a:xfrm>
          <a:off x="8699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28" name="フローチャート: 判断 127"/>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9" name="フローチャート: 判断 128"/>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0" name="テキスト ボックス 12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101600</xdr:rowOff>
    </xdr:from>
    <xdr:to>
      <xdr:col>55</xdr:col>
      <xdr:colOff>50800</xdr:colOff>
      <xdr:row>42</xdr:row>
      <xdr:rowOff>31750</xdr:rowOff>
    </xdr:to>
    <xdr:sp macro="" textlink="">
      <xdr:nvSpPr>
        <xdr:cNvPr id="135" name="楕円 134"/>
        <xdr:cNvSpPr/>
      </xdr:nvSpPr>
      <xdr:spPr>
        <a:xfrm>
          <a:off x="10426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16527</xdr:rowOff>
    </xdr:from>
    <xdr:ext cx="469744" cy="259045"/>
    <xdr:sp macro="" textlink="">
      <xdr:nvSpPr>
        <xdr:cNvPr id="136" name="【図書館】&#10;一人当たり面積該当値テキスト"/>
        <xdr:cNvSpPr txBox="1"/>
      </xdr:nvSpPr>
      <xdr:spPr>
        <a:xfrm>
          <a:off x="10515600" y="704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101600</xdr:rowOff>
    </xdr:from>
    <xdr:to>
      <xdr:col>50</xdr:col>
      <xdr:colOff>165100</xdr:colOff>
      <xdr:row>42</xdr:row>
      <xdr:rowOff>31750</xdr:rowOff>
    </xdr:to>
    <xdr:sp macro="" textlink="">
      <xdr:nvSpPr>
        <xdr:cNvPr id="137" name="楕円 136"/>
        <xdr:cNvSpPr/>
      </xdr:nvSpPr>
      <xdr:spPr>
        <a:xfrm>
          <a:off x="95885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152400</xdr:rowOff>
    </xdr:from>
    <xdr:to>
      <xdr:col>55</xdr:col>
      <xdr:colOff>0</xdr:colOff>
      <xdr:row>41</xdr:row>
      <xdr:rowOff>152400</xdr:rowOff>
    </xdr:to>
    <xdr:cxnSp macro="">
      <xdr:nvCxnSpPr>
        <xdr:cNvPr id="138" name="直線コネクタ 137"/>
        <xdr:cNvCxnSpPr/>
      </xdr:nvCxnSpPr>
      <xdr:spPr>
        <a:xfrm>
          <a:off x="9639300" y="718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111125</xdr:rowOff>
    </xdr:from>
    <xdr:to>
      <xdr:col>46</xdr:col>
      <xdr:colOff>38100</xdr:colOff>
      <xdr:row>42</xdr:row>
      <xdr:rowOff>41275</xdr:rowOff>
    </xdr:to>
    <xdr:sp macro="" textlink="">
      <xdr:nvSpPr>
        <xdr:cNvPr id="139" name="楕円 138"/>
        <xdr:cNvSpPr/>
      </xdr:nvSpPr>
      <xdr:spPr>
        <a:xfrm>
          <a:off x="8699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152400</xdr:rowOff>
    </xdr:from>
    <xdr:to>
      <xdr:col>50</xdr:col>
      <xdr:colOff>114300</xdr:colOff>
      <xdr:row>41</xdr:row>
      <xdr:rowOff>161925</xdr:rowOff>
    </xdr:to>
    <xdr:cxnSp macro="">
      <xdr:nvCxnSpPr>
        <xdr:cNvPr id="140" name="直線コネクタ 139"/>
        <xdr:cNvCxnSpPr/>
      </xdr:nvCxnSpPr>
      <xdr:spPr>
        <a:xfrm flipV="1">
          <a:off x="8750300" y="71818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111125</xdr:rowOff>
    </xdr:from>
    <xdr:to>
      <xdr:col>41</xdr:col>
      <xdr:colOff>101600</xdr:colOff>
      <xdr:row>42</xdr:row>
      <xdr:rowOff>41275</xdr:rowOff>
    </xdr:to>
    <xdr:sp macro="" textlink="">
      <xdr:nvSpPr>
        <xdr:cNvPr id="141" name="楕円 140"/>
        <xdr:cNvSpPr/>
      </xdr:nvSpPr>
      <xdr:spPr>
        <a:xfrm>
          <a:off x="7810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161925</xdr:rowOff>
    </xdr:from>
    <xdr:to>
      <xdr:col>45</xdr:col>
      <xdr:colOff>177800</xdr:colOff>
      <xdr:row>41</xdr:row>
      <xdr:rowOff>161925</xdr:rowOff>
    </xdr:to>
    <xdr:cxnSp macro="">
      <xdr:nvCxnSpPr>
        <xdr:cNvPr id="142" name="直線コネクタ 141"/>
        <xdr:cNvCxnSpPr/>
      </xdr:nvCxnSpPr>
      <xdr:spPr>
        <a:xfrm>
          <a:off x="7861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111125</xdr:rowOff>
    </xdr:from>
    <xdr:to>
      <xdr:col>36</xdr:col>
      <xdr:colOff>165100</xdr:colOff>
      <xdr:row>42</xdr:row>
      <xdr:rowOff>41275</xdr:rowOff>
    </xdr:to>
    <xdr:sp macro="" textlink="">
      <xdr:nvSpPr>
        <xdr:cNvPr id="143" name="楕円 142"/>
        <xdr:cNvSpPr/>
      </xdr:nvSpPr>
      <xdr:spPr>
        <a:xfrm>
          <a:off x="6921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161925</xdr:rowOff>
    </xdr:from>
    <xdr:to>
      <xdr:col>41</xdr:col>
      <xdr:colOff>50800</xdr:colOff>
      <xdr:row>41</xdr:row>
      <xdr:rowOff>161925</xdr:rowOff>
    </xdr:to>
    <xdr:cxnSp macro="">
      <xdr:nvCxnSpPr>
        <xdr:cNvPr id="144" name="直線コネクタ 143"/>
        <xdr:cNvCxnSpPr/>
      </xdr:nvCxnSpPr>
      <xdr:spPr>
        <a:xfrm>
          <a:off x="6972300" y="719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45"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10177</xdr:rowOff>
    </xdr:from>
    <xdr:ext cx="469744" cy="259045"/>
    <xdr:sp macro="" textlink="">
      <xdr:nvSpPr>
        <xdr:cNvPr id="146" name="n_2aveValue【図書館】&#10;一人当たり面積"/>
        <xdr:cNvSpPr txBox="1"/>
      </xdr:nvSpPr>
      <xdr:spPr>
        <a:xfrm>
          <a:off x="8515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134002</xdr:rowOff>
    </xdr:from>
    <xdr:ext cx="469744" cy="259045"/>
    <xdr:sp macro="" textlink="">
      <xdr:nvSpPr>
        <xdr:cNvPr id="147" name="n_3aveValue【図書館】&#10;一人当たり面積"/>
        <xdr:cNvSpPr txBox="1"/>
      </xdr:nvSpPr>
      <xdr:spPr>
        <a:xfrm>
          <a:off x="7626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aveValue【図書館】&#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22877</xdr:rowOff>
    </xdr:from>
    <xdr:ext cx="469744" cy="259045"/>
    <xdr:sp macro="" textlink="">
      <xdr:nvSpPr>
        <xdr:cNvPr id="149" name="n_1mainValue【図書館】&#10;一人当たり面積"/>
        <xdr:cNvSpPr txBox="1"/>
      </xdr:nvSpPr>
      <xdr:spPr>
        <a:xfrm>
          <a:off x="9391727" y="722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32402</xdr:rowOff>
    </xdr:from>
    <xdr:ext cx="469744" cy="259045"/>
    <xdr:sp macro="" textlink="">
      <xdr:nvSpPr>
        <xdr:cNvPr id="150" name="n_2mainValue【図書館】&#10;一人当たり面積"/>
        <xdr:cNvSpPr txBox="1"/>
      </xdr:nvSpPr>
      <xdr:spPr>
        <a:xfrm>
          <a:off x="8515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32402</xdr:rowOff>
    </xdr:from>
    <xdr:ext cx="469744" cy="259045"/>
    <xdr:sp macro="" textlink="">
      <xdr:nvSpPr>
        <xdr:cNvPr id="151" name="n_3mainValue【図書館】&#10;一人当たり面積"/>
        <xdr:cNvSpPr txBox="1"/>
      </xdr:nvSpPr>
      <xdr:spPr>
        <a:xfrm>
          <a:off x="7626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32402</xdr:rowOff>
    </xdr:from>
    <xdr:ext cx="469744" cy="259045"/>
    <xdr:sp macro="" textlink="">
      <xdr:nvSpPr>
        <xdr:cNvPr id="152" name="n_4mainValue【図書館】&#10;一人当たり面積"/>
        <xdr:cNvSpPr txBox="1"/>
      </xdr:nvSpPr>
      <xdr:spPr>
        <a:xfrm>
          <a:off x="6737427" y="72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3" name="正方形/長方形 15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4" name="正方形/長方形 15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5" name="正方形/長方形 15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6" name="正方形/長方形 15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7" name="正方形/長方形 15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8" name="正方形/長方形 15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9" name="正方形/長方形 15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正方形/長方形 15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1" name="テキスト ボックス 16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2" name="直線コネクタ 16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3" name="テキスト ボックス 16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4" name="直線コネクタ 16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5" name="テキスト ボックス 164"/>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6" name="直線コネクタ 16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7" name="テキスト ボックス 16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8" name="直線コネクタ 16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9" name="テキスト ボックス 16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70" name="直線コネクタ 16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1" name="テキスト ボックス 17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148590</xdr:rowOff>
    </xdr:from>
    <xdr:to>
      <xdr:col>24</xdr:col>
      <xdr:colOff>62865</xdr:colOff>
      <xdr:row>63</xdr:row>
      <xdr:rowOff>157734</xdr:rowOff>
    </xdr:to>
    <xdr:cxnSp macro="">
      <xdr:nvCxnSpPr>
        <xdr:cNvPr id="175" name="直線コネクタ 174"/>
        <xdr:cNvCxnSpPr/>
      </xdr:nvCxnSpPr>
      <xdr:spPr>
        <a:xfrm flipV="1">
          <a:off x="4634865" y="9749790"/>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6" name="【体育館・プール】&#10;有形固定資産減価償却率最小値テキスト"/>
        <xdr:cNvSpPr txBox="1"/>
      </xdr:nvSpPr>
      <xdr:spPr>
        <a:xfrm>
          <a:off x="4673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7" name="直線コネクタ 176"/>
        <xdr:cNvCxnSpPr/>
      </xdr:nvCxnSpPr>
      <xdr:spPr>
        <a:xfrm>
          <a:off x="4546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95267</xdr:rowOff>
    </xdr:from>
    <xdr:ext cx="405111" cy="259045"/>
    <xdr:sp macro="" textlink="">
      <xdr:nvSpPr>
        <xdr:cNvPr id="178" name="【体育館・プール】&#10;有形固定資産減価償却率最大値テキスト"/>
        <xdr:cNvSpPr txBox="1"/>
      </xdr:nvSpPr>
      <xdr:spPr>
        <a:xfrm>
          <a:off x="4673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148590</xdr:rowOff>
    </xdr:from>
    <xdr:to>
      <xdr:col>24</xdr:col>
      <xdr:colOff>152400</xdr:colOff>
      <xdr:row>56</xdr:row>
      <xdr:rowOff>148590</xdr:rowOff>
    </xdr:to>
    <xdr:cxnSp macro="">
      <xdr:nvCxnSpPr>
        <xdr:cNvPr id="179" name="直線コネクタ 178"/>
        <xdr:cNvCxnSpPr/>
      </xdr:nvCxnSpPr>
      <xdr:spPr>
        <a:xfrm>
          <a:off x="4546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80"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81" name="フローチャート: 判断 180"/>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166370</xdr:rowOff>
    </xdr:from>
    <xdr:to>
      <xdr:col>20</xdr:col>
      <xdr:colOff>38100</xdr:colOff>
      <xdr:row>59</xdr:row>
      <xdr:rowOff>96520</xdr:rowOff>
    </xdr:to>
    <xdr:sp macro="" textlink="">
      <xdr:nvSpPr>
        <xdr:cNvPr id="182" name="フローチャート: 判断 181"/>
        <xdr:cNvSpPr/>
      </xdr:nvSpPr>
      <xdr:spPr>
        <a:xfrm>
          <a:off x="3746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70358</xdr:rowOff>
    </xdr:from>
    <xdr:to>
      <xdr:col>15</xdr:col>
      <xdr:colOff>101600</xdr:colOff>
      <xdr:row>59</xdr:row>
      <xdr:rowOff>508</xdr:rowOff>
    </xdr:to>
    <xdr:sp macro="" textlink="">
      <xdr:nvSpPr>
        <xdr:cNvPr id="183" name="フローチャート: 判断 182"/>
        <xdr:cNvSpPr/>
      </xdr:nvSpPr>
      <xdr:spPr>
        <a:xfrm>
          <a:off x="2857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47498</xdr:rowOff>
    </xdr:from>
    <xdr:to>
      <xdr:col>10</xdr:col>
      <xdr:colOff>165100</xdr:colOff>
      <xdr:row>58</xdr:row>
      <xdr:rowOff>149098</xdr:rowOff>
    </xdr:to>
    <xdr:sp macro="" textlink="">
      <xdr:nvSpPr>
        <xdr:cNvPr id="184" name="フローチャート: 判断 183"/>
        <xdr:cNvSpPr/>
      </xdr:nvSpPr>
      <xdr:spPr>
        <a:xfrm>
          <a:off x="1968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148082</xdr:rowOff>
    </xdr:from>
    <xdr:to>
      <xdr:col>6</xdr:col>
      <xdr:colOff>38100</xdr:colOff>
      <xdr:row>58</xdr:row>
      <xdr:rowOff>78232</xdr:rowOff>
    </xdr:to>
    <xdr:sp macro="" textlink="">
      <xdr:nvSpPr>
        <xdr:cNvPr id="185" name="フローチャート: 判断 184"/>
        <xdr:cNvSpPr/>
      </xdr:nvSpPr>
      <xdr:spPr>
        <a:xfrm>
          <a:off x="1079500" y="992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91" name="楕円 190"/>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92" name="【体育館・プー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136652</xdr:rowOff>
    </xdr:from>
    <xdr:to>
      <xdr:col>20</xdr:col>
      <xdr:colOff>38100</xdr:colOff>
      <xdr:row>59</xdr:row>
      <xdr:rowOff>66802</xdr:rowOff>
    </xdr:to>
    <xdr:sp macro="" textlink="">
      <xdr:nvSpPr>
        <xdr:cNvPr id="193" name="楕円 192"/>
        <xdr:cNvSpPr/>
      </xdr:nvSpPr>
      <xdr:spPr>
        <a:xfrm>
          <a:off x="3746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xdr:rowOff>
    </xdr:from>
    <xdr:to>
      <xdr:col>24</xdr:col>
      <xdr:colOff>63500</xdr:colOff>
      <xdr:row>59</xdr:row>
      <xdr:rowOff>45720</xdr:rowOff>
    </xdr:to>
    <xdr:cxnSp macro="">
      <xdr:nvCxnSpPr>
        <xdr:cNvPr id="194" name="直線コネクタ 193"/>
        <xdr:cNvCxnSpPr/>
      </xdr:nvCxnSpPr>
      <xdr:spPr>
        <a:xfrm>
          <a:off x="3797300" y="1013155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102362</xdr:rowOff>
    </xdr:from>
    <xdr:to>
      <xdr:col>15</xdr:col>
      <xdr:colOff>101600</xdr:colOff>
      <xdr:row>59</xdr:row>
      <xdr:rowOff>32512</xdr:rowOff>
    </xdr:to>
    <xdr:sp macro="" textlink="">
      <xdr:nvSpPr>
        <xdr:cNvPr id="195" name="楕円 194"/>
        <xdr:cNvSpPr/>
      </xdr:nvSpPr>
      <xdr:spPr>
        <a:xfrm>
          <a:off x="2857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153162</xdr:rowOff>
    </xdr:from>
    <xdr:to>
      <xdr:col>19</xdr:col>
      <xdr:colOff>177800</xdr:colOff>
      <xdr:row>59</xdr:row>
      <xdr:rowOff>16002</xdr:rowOff>
    </xdr:to>
    <xdr:cxnSp macro="">
      <xdr:nvCxnSpPr>
        <xdr:cNvPr id="196" name="直線コネクタ 195"/>
        <xdr:cNvCxnSpPr/>
      </xdr:nvCxnSpPr>
      <xdr:spPr>
        <a:xfrm>
          <a:off x="2908300" y="1009726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93218</xdr:rowOff>
    </xdr:from>
    <xdr:to>
      <xdr:col>10</xdr:col>
      <xdr:colOff>165100</xdr:colOff>
      <xdr:row>59</xdr:row>
      <xdr:rowOff>23368</xdr:rowOff>
    </xdr:to>
    <xdr:sp macro="" textlink="">
      <xdr:nvSpPr>
        <xdr:cNvPr id="197" name="楕円 196"/>
        <xdr:cNvSpPr/>
      </xdr:nvSpPr>
      <xdr:spPr>
        <a:xfrm>
          <a:off x="1968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144018</xdr:rowOff>
    </xdr:from>
    <xdr:to>
      <xdr:col>15</xdr:col>
      <xdr:colOff>50800</xdr:colOff>
      <xdr:row>58</xdr:row>
      <xdr:rowOff>153162</xdr:rowOff>
    </xdr:to>
    <xdr:cxnSp macro="">
      <xdr:nvCxnSpPr>
        <xdr:cNvPr id="198" name="直線コネクタ 197"/>
        <xdr:cNvCxnSpPr/>
      </xdr:nvCxnSpPr>
      <xdr:spPr>
        <a:xfrm>
          <a:off x="2019300" y="1008811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58928</xdr:rowOff>
    </xdr:from>
    <xdr:to>
      <xdr:col>6</xdr:col>
      <xdr:colOff>38100</xdr:colOff>
      <xdr:row>58</xdr:row>
      <xdr:rowOff>160528</xdr:rowOff>
    </xdr:to>
    <xdr:sp macro="" textlink="">
      <xdr:nvSpPr>
        <xdr:cNvPr id="199" name="楕円 198"/>
        <xdr:cNvSpPr/>
      </xdr:nvSpPr>
      <xdr:spPr>
        <a:xfrm>
          <a:off x="1079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109728</xdr:rowOff>
    </xdr:from>
    <xdr:to>
      <xdr:col>10</xdr:col>
      <xdr:colOff>114300</xdr:colOff>
      <xdr:row>58</xdr:row>
      <xdr:rowOff>144018</xdr:rowOff>
    </xdr:to>
    <xdr:cxnSp macro="">
      <xdr:nvCxnSpPr>
        <xdr:cNvPr id="200" name="直線コネクタ 199"/>
        <xdr:cNvCxnSpPr/>
      </xdr:nvCxnSpPr>
      <xdr:spPr>
        <a:xfrm>
          <a:off x="1130300" y="1005382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87647</xdr:rowOff>
    </xdr:from>
    <xdr:ext cx="405111" cy="259045"/>
    <xdr:sp macro="" textlink="">
      <xdr:nvSpPr>
        <xdr:cNvPr id="201" name="n_1aveValue【体育館・プー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17035</xdr:rowOff>
    </xdr:from>
    <xdr:ext cx="405111" cy="259045"/>
    <xdr:sp macro="" textlink="">
      <xdr:nvSpPr>
        <xdr:cNvPr id="202" name="n_2aveValue【体育館・プール】&#10;有形固定資産減価償却率"/>
        <xdr:cNvSpPr txBox="1"/>
      </xdr:nvSpPr>
      <xdr:spPr>
        <a:xfrm>
          <a:off x="2705744" y="978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165625</xdr:rowOff>
    </xdr:from>
    <xdr:ext cx="405111" cy="259045"/>
    <xdr:sp macro="" textlink="">
      <xdr:nvSpPr>
        <xdr:cNvPr id="203" name="n_3aveValue【体育館・プール】&#10;有形固定資産減価償却率"/>
        <xdr:cNvSpPr txBox="1"/>
      </xdr:nvSpPr>
      <xdr:spPr>
        <a:xfrm>
          <a:off x="1816744" y="976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94759</xdr:rowOff>
    </xdr:from>
    <xdr:ext cx="405111" cy="259045"/>
    <xdr:sp macro="" textlink="">
      <xdr:nvSpPr>
        <xdr:cNvPr id="204" name="n_4aveValue【体育館・プール】&#10;有形固定資産減価償却率"/>
        <xdr:cNvSpPr txBox="1"/>
      </xdr:nvSpPr>
      <xdr:spPr>
        <a:xfrm>
          <a:off x="927744" y="969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83329</xdr:rowOff>
    </xdr:from>
    <xdr:ext cx="405111" cy="259045"/>
    <xdr:sp macro="" textlink="">
      <xdr:nvSpPr>
        <xdr:cNvPr id="205" name="n_1mainValue【体育館・プール】&#10;有形固定資産減価償却率"/>
        <xdr:cNvSpPr txBox="1"/>
      </xdr:nvSpPr>
      <xdr:spPr>
        <a:xfrm>
          <a:off x="3582044" y="985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23639</xdr:rowOff>
    </xdr:from>
    <xdr:ext cx="405111" cy="259045"/>
    <xdr:sp macro="" textlink="">
      <xdr:nvSpPr>
        <xdr:cNvPr id="206" name="n_2mainValue【体育館・プール】&#10;有形固定資産減価償却率"/>
        <xdr:cNvSpPr txBox="1"/>
      </xdr:nvSpPr>
      <xdr:spPr>
        <a:xfrm>
          <a:off x="2705744"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14495</xdr:rowOff>
    </xdr:from>
    <xdr:ext cx="405111" cy="259045"/>
    <xdr:sp macro="" textlink="">
      <xdr:nvSpPr>
        <xdr:cNvPr id="207" name="n_3mainValue【体育館・プール】&#10;有形固定資産減価償却率"/>
        <xdr:cNvSpPr txBox="1"/>
      </xdr:nvSpPr>
      <xdr:spPr>
        <a:xfrm>
          <a:off x="1816744"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151655</xdr:rowOff>
    </xdr:from>
    <xdr:ext cx="405111" cy="259045"/>
    <xdr:sp macro="" textlink="">
      <xdr:nvSpPr>
        <xdr:cNvPr id="208" name="n_4mainValue【体育館・プール】&#10;有形固定資産減価償却率"/>
        <xdr:cNvSpPr txBox="1"/>
      </xdr:nvSpPr>
      <xdr:spPr>
        <a:xfrm>
          <a:off x="927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75112</xdr:rowOff>
    </xdr:from>
    <xdr:to>
      <xdr:col>54</xdr:col>
      <xdr:colOff>189865</xdr:colOff>
      <xdr:row>64</xdr:row>
      <xdr:rowOff>88174</xdr:rowOff>
    </xdr:to>
    <xdr:cxnSp macro="">
      <xdr:nvCxnSpPr>
        <xdr:cNvPr id="234" name="直線コネクタ 233"/>
        <xdr:cNvCxnSpPr/>
      </xdr:nvCxnSpPr>
      <xdr:spPr>
        <a:xfrm flipV="1">
          <a:off x="10476865" y="9676312"/>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92001</xdr:rowOff>
    </xdr:from>
    <xdr:ext cx="469744" cy="259045"/>
    <xdr:sp macro="" textlink="">
      <xdr:nvSpPr>
        <xdr:cNvPr id="235" name="【体育館・プール】&#10;一人当たり面積最小値テキスト"/>
        <xdr:cNvSpPr txBox="1"/>
      </xdr:nvSpPr>
      <xdr:spPr>
        <a:xfrm>
          <a:off x="10515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88174</xdr:rowOff>
    </xdr:from>
    <xdr:to>
      <xdr:col>55</xdr:col>
      <xdr:colOff>88900</xdr:colOff>
      <xdr:row>64</xdr:row>
      <xdr:rowOff>88174</xdr:rowOff>
    </xdr:to>
    <xdr:cxnSp macro="">
      <xdr:nvCxnSpPr>
        <xdr:cNvPr id="236" name="直線コネクタ 235"/>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21789</xdr:rowOff>
    </xdr:from>
    <xdr:ext cx="469744" cy="259045"/>
    <xdr:sp macro="" textlink="">
      <xdr:nvSpPr>
        <xdr:cNvPr id="237" name="【体育館・プール】&#10;一人当たり面積最大値テキスト"/>
        <xdr:cNvSpPr txBox="1"/>
      </xdr:nvSpPr>
      <xdr:spPr>
        <a:xfrm>
          <a:off x="10515600" y="945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75112</xdr:rowOff>
    </xdr:from>
    <xdr:to>
      <xdr:col>55</xdr:col>
      <xdr:colOff>88900</xdr:colOff>
      <xdr:row>56</xdr:row>
      <xdr:rowOff>75112</xdr:rowOff>
    </xdr:to>
    <xdr:cxnSp macro="">
      <xdr:nvCxnSpPr>
        <xdr:cNvPr id="238" name="直線コネクタ 237"/>
        <xdr:cNvCxnSpPr/>
      </xdr:nvCxnSpPr>
      <xdr:spPr>
        <a:xfrm>
          <a:off x="10388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128468</xdr:rowOff>
    </xdr:from>
    <xdr:ext cx="469744" cy="259045"/>
    <xdr:sp macro="" textlink="">
      <xdr:nvSpPr>
        <xdr:cNvPr id="239" name="【体育館・プール】&#10;一人当たり面積平均値テキスト"/>
        <xdr:cNvSpPr txBox="1"/>
      </xdr:nvSpPr>
      <xdr:spPr>
        <a:xfrm>
          <a:off x="10515600" y="1058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150041</xdr:rowOff>
    </xdr:from>
    <xdr:to>
      <xdr:col>55</xdr:col>
      <xdr:colOff>50800</xdr:colOff>
      <xdr:row>62</xdr:row>
      <xdr:rowOff>80191</xdr:rowOff>
    </xdr:to>
    <xdr:sp macro="" textlink="">
      <xdr:nvSpPr>
        <xdr:cNvPr id="240" name="フローチャート: 判断 239"/>
        <xdr:cNvSpPr/>
      </xdr:nvSpPr>
      <xdr:spPr>
        <a:xfrm>
          <a:off x="104267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135346</xdr:rowOff>
    </xdr:from>
    <xdr:to>
      <xdr:col>50</xdr:col>
      <xdr:colOff>165100</xdr:colOff>
      <xdr:row>62</xdr:row>
      <xdr:rowOff>65496</xdr:rowOff>
    </xdr:to>
    <xdr:sp macro="" textlink="">
      <xdr:nvSpPr>
        <xdr:cNvPr id="241" name="フローチャート: 判断 240"/>
        <xdr:cNvSpPr/>
      </xdr:nvSpPr>
      <xdr:spPr>
        <a:xfrm>
          <a:off x="9588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133713</xdr:rowOff>
    </xdr:from>
    <xdr:to>
      <xdr:col>46</xdr:col>
      <xdr:colOff>38100</xdr:colOff>
      <xdr:row>62</xdr:row>
      <xdr:rowOff>63863</xdr:rowOff>
    </xdr:to>
    <xdr:sp macro="" textlink="">
      <xdr:nvSpPr>
        <xdr:cNvPr id="242" name="フローチャート: 判断 241"/>
        <xdr:cNvSpPr/>
      </xdr:nvSpPr>
      <xdr:spPr>
        <a:xfrm>
          <a:off x="8699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102688</xdr:rowOff>
    </xdr:from>
    <xdr:to>
      <xdr:col>41</xdr:col>
      <xdr:colOff>101600</xdr:colOff>
      <xdr:row>62</xdr:row>
      <xdr:rowOff>32838</xdr:rowOff>
    </xdr:to>
    <xdr:sp macro="" textlink="">
      <xdr:nvSpPr>
        <xdr:cNvPr id="243" name="フローチャート: 判断 242"/>
        <xdr:cNvSpPr/>
      </xdr:nvSpPr>
      <xdr:spPr>
        <a:xfrm>
          <a:off x="7810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4" name="フローチャート: 判断 243"/>
        <xdr:cNvSpPr/>
      </xdr:nvSpPr>
      <xdr:spPr>
        <a:xfrm>
          <a:off x="6921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50" name="楕円 249"/>
        <xdr:cNvSpPr/>
      </xdr:nvSpPr>
      <xdr:spPr>
        <a:xfrm>
          <a:off x="10426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128831</xdr:rowOff>
    </xdr:from>
    <xdr:ext cx="469744" cy="259045"/>
    <xdr:sp macro="" textlink="">
      <xdr:nvSpPr>
        <xdr:cNvPr id="251" name="【体育館・プール】&#10;一人当たり面積該当値テキスト"/>
        <xdr:cNvSpPr txBox="1"/>
      </xdr:nvSpPr>
      <xdr:spPr>
        <a:xfrm>
          <a:off x="10515600"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115751</xdr:rowOff>
    </xdr:from>
    <xdr:to>
      <xdr:col>50</xdr:col>
      <xdr:colOff>165100</xdr:colOff>
      <xdr:row>61</xdr:row>
      <xdr:rowOff>45901</xdr:rowOff>
    </xdr:to>
    <xdr:sp macro="" textlink="">
      <xdr:nvSpPr>
        <xdr:cNvPr id="252" name="楕円 251"/>
        <xdr:cNvSpPr/>
      </xdr:nvSpPr>
      <xdr:spPr>
        <a:xfrm>
          <a:off x="958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156754</xdr:rowOff>
    </xdr:from>
    <xdr:to>
      <xdr:col>55</xdr:col>
      <xdr:colOff>0</xdr:colOff>
      <xdr:row>60</xdr:row>
      <xdr:rowOff>166551</xdr:rowOff>
    </xdr:to>
    <xdr:cxnSp macro="">
      <xdr:nvCxnSpPr>
        <xdr:cNvPr id="253" name="直線コネクタ 252"/>
        <xdr:cNvCxnSpPr/>
      </xdr:nvCxnSpPr>
      <xdr:spPr>
        <a:xfrm flipV="1">
          <a:off x="9639300" y="1044375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60234</xdr:rowOff>
    </xdr:from>
    <xdr:to>
      <xdr:col>46</xdr:col>
      <xdr:colOff>38100</xdr:colOff>
      <xdr:row>63</xdr:row>
      <xdr:rowOff>161834</xdr:rowOff>
    </xdr:to>
    <xdr:sp macro="" textlink="">
      <xdr:nvSpPr>
        <xdr:cNvPr id="254" name="楕円 253"/>
        <xdr:cNvSpPr/>
      </xdr:nvSpPr>
      <xdr:spPr>
        <a:xfrm>
          <a:off x="8699500" y="108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166551</xdr:rowOff>
    </xdr:from>
    <xdr:to>
      <xdr:col>50</xdr:col>
      <xdr:colOff>114300</xdr:colOff>
      <xdr:row>63</xdr:row>
      <xdr:rowOff>111034</xdr:rowOff>
    </xdr:to>
    <xdr:cxnSp macro="">
      <xdr:nvCxnSpPr>
        <xdr:cNvPr id="255" name="直線コネクタ 254"/>
        <xdr:cNvCxnSpPr/>
      </xdr:nvCxnSpPr>
      <xdr:spPr>
        <a:xfrm flipV="1">
          <a:off x="8750300" y="10453551"/>
          <a:ext cx="889000" cy="45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63500</xdr:rowOff>
    </xdr:from>
    <xdr:to>
      <xdr:col>41</xdr:col>
      <xdr:colOff>101600</xdr:colOff>
      <xdr:row>63</xdr:row>
      <xdr:rowOff>165100</xdr:rowOff>
    </xdr:to>
    <xdr:sp macro="" textlink="">
      <xdr:nvSpPr>
        <xdr:cNvPr id="256" name="楕円 255"/>
        <xdr:cNvSpPr/>
      </xdr:nvSpPr>
      <xdr:spPr>
        <a:xfrm>
          <a:off x="7810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111034</xdr:rowOff>
    </xdr:from>
    <xdr:to>
      <xdr:col>45</xdr:col>
      <xdr:colOff>177800</xdr:colOff>
      <xdr:row>63</xdr:row>
      <xdr:rowOff>114300</xdr:rowOff>
    </xdr:to>
    <xdr:cxnSp macro="">
      <xdr:nvCxnSpPr>
        <xdr:cNvPr id="257" name="直線コネクタ 256"/>
        <xdr:cNvCxnSpPr/>
      </xdr:nvCxnSpPr>
      <xdr:spPr>
        <a:xfrm flipV="1">
          <a:off x="7861300" y="1091238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65133</xdr:rowOff>
    </xdr:from>
    <xdr:to>
      <xdr:col>36</xdr:col>
      <xdr:colOff>165100</xdr:colOff>
      <xdr:row>63</xdr:row>
      <xdr:rowOff>166733</xdr:rowOff>
    </xdr:to>
    <xdr:sp macro="" textlink="">
      <xdr:nvSpPr>
        <xdr:cNvPr id="258" name="楕円 257"/>
        <xdr:cNvSpPr/>
      </xdr:nvSpPr>
      <xdr:spPr>
        <a:xfrm>
          <a:off x="6921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114300</xdr:rowOff>
    </xdr:from>
    <xdr:to>
      <xdr:col>41</xdr:col>
      <xdr:colOff>50800</xdr:colOff>
      <xdr:row>63</xdr:row>
      <xdr:rowOff>115933</xdr:rowOff>
    </xdr:to>
    <xdr:cxnSp macro="">
      <xdr:nvCxnSpPr>
        <xdr:cNvPr id="259" name="直線コネクタ 258"/>
        <xdr:cNvCxnSpPr/>
      </xdr:nvCxnSpPr>
      <xdr:spPr>
        <a:xfrm flipV="1">
          <a:off x="6972300" y="109156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56623</xdr:rowOff>
    </xdr:from>
    <xdr:ext cx="469744" cy="259045"/>
    <xdr:sp macro="" textlink="">
      <xdr:nvSpPr>
        <xdr:cNvPr id="260" name="n_1aveValue【体育館・プール】&#10;一人当たり面積"/>
        <xdr:cNvSpPr txBox="1"/>
      </xdr:nvSpPr>
      <xdr:spPr>
        <a:xfrm>
          <a:off x="93917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80390</xdr:rowOff>
    </xdr:from>
    <xdr:ext cx="469744" cy="259045"/>
    <xdr:sp macro="" textlink="">
      <xdr:nvSpPr>
        <xdr:cNvPr id="261" name="n_2aveValue【体育館・プール】&#10;一人当たり面積"/>
        <xdr:cNvSpPr txBox="1"/>
      </xdr:nvSpPr>
      <xdr:spPr>
        <a:xfrm>
          <a:off x="8515427" y="103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49365</xdr:rowOff>
    </xdr:from>
    <xdr:ext cx="469744" cy="259045"/>
    <xdr:sp macro="" textlink="">
      <xdr:nvSpPr>
        <xdr:cNvPr id="262" name="n_3aveValue【体育館・プール】&#10;一人当たり面積"/>
        <xdr:cNvSpPr txBox="1"/>
      </xdr:nvSpPr>
      <xdr:spPr>
        <a:xfrm>
          <a:off x="7626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113047</xdr:rowOff>
    </xdr:from>
    <xdr:ext cx="469744" cy="259045"/>
    <xdr:sp macro="" textlink="">
      <xdr:nvSpPr>
        <xdr:cNvPr id="263" name="n_4aveValue【体育館・プール】&#10;一人当たり面積"/>
        <xdr:cNvSpPr txBox="1"/>
      </xdr:nvSpPr>
      <xdr:spPr>
        <a:xfrm>
          <a:off x="6737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62428</xdr:rowOff>
    </xdr:from>
    <xdr:ext cx="469744" cy="259045"/>
    <xdr:sp macro="" textlink="">
      <xdr:nvSpPr>
        <xdr:cNvPr id="264" name="n_1mainValue【体育館・プール】&#10;一人当たり面積"/>
        <xdr:cNvSpPr txBox="1"/>
      </xdr:nvSpPr>
      <xdr:spPr>
        <a:xfrm>
          <a:off x="9391727" y="101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152961</xdr:rowOff>
    </xdr:from>
    <xdr:ext cx="469744" cy="259045"/>
    <xdr:sp macro="" textlink="">
      <xdr:nvSpPr>
        <xdr:cNvPr id="265" name="n_2mainValue【体育館・プール】&#10;一人当たり面積"/>
        <xdr:cNvSpPr txBox="1"/>
      </xdr:nvSpPr>
      <xdr:spPr>
        <a:xfrm>
          <a:off x="8515427" y="1095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156227</xdr:rowOff>
    </xdr:from>
    <xdr:ext cx="469744" cy="259045"/>
    <xdr:sp macro="" textlink="">
      <xdr:nvSpPr>
        <xdr:cNvPr id="266" name="n_3mainValue【体育館・プール】&#10;一人当たり面積"/>
        <xdr:cNvSpPr txBox="1"/>
      </xdr:nvSpPr>
      <xdr:spPr>
        <a:xfrm>
          <a:off x="7626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157860</xdr:rowOff>
    </xdr:from>
    <xdr:ext cx="469744" cy="259045"/>
    <xdr:sp macro="" textlink="">
      <xdr:nvSpPr>
        <xdr:cNvPr id="267" name="n_4mainValue【体育館・プール】&#10;一人当たり面積"/>
        <xdr:cNvSpPr txBox="1"/>
      </xdr:nvSpPr>
      <xdr:spPr>
        <a:xfrm>
          <a:off x="67374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106680</xdr:rowOff>
    </xdr:to>
    <xdr:cxnSp macro="">
      <xdr:nvCxnSpPr>
        <xdr:cNvPr id="292" name="直線コネクタ 291"/>
        <xdr:cNvCxnSpPr/>
      </xdr:nvCxnSpPr>
      <xdr:spPr>
        <a:xfrm flipV="1">
          <a:off x="4634865" y="13256895"/>
          <a:ext cx="0" cy="159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3"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4" name="直線コネクタ 293"/>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5" name="【福祉施設】&#10;有形固定資産減価償却率最大値テキスト"/>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6" name="直線コネクタ 295"/>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92091</xdr:rowOff>
    </xdr:from>
    <xdr:ext cx="405111" cy="259045"/>
    <xdr:sp macro="" textlink="">
      <xdr:nvSpPr>
        <xdr:cNvPr id="297" name="【福祉施設】&#10;有形固定資産減価償却率平均値テキスト"/>
        <xdr:cNvSpPr txBox="1"/>
      </xdr:nvSpPr>
      <xdr:spPr>
        <a:xfrm>
          <a:off x="4673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98" name="フローチャート: 判断 297"/>
        <xdr:cNvSpPr/>
      </xdr:nvSpPr>
      <xdr:spPr>
        <a:xfrm>
          <a:off x="4584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9" name="フローチャート: 判断 298"/>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19686</xdr:rowOff>
    </xdr:from>
    <xdr:to>
      <xdr:col>15</xdr:col>
      <xdr:colOff>101600</xdr:colOff>
      <xdr:row>81</xdr:row>
      <xdr:rowOff>121286</xdr:rowOff>
    </xdr:to>
    <xdr:sp macro="" textlink="">
      <xdr:nvSpPr>
        <xdr:cNvPr id="300" name="フローチャート: 判断 299"/>
        <xdr:cNvSpPr/>
      </xdr:nvSpPr>
      <xdr:spPr>
        <a:xfrm>
          <a:off x="2857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636</xdr:rowOff>
    </xdr:from>
    <xdr:to>
      <xdr:col>10</xdr:col>
      <xdr:colOff>165100</xdr:colOff>
      <xdr:row>81</xdr:row>
      <xdr:rowOff>102236</xdr:rowOff>
    </xdr:to>
    <xdr:sp macro="" textlink="">
      <xdr:nvSpPr>
        <xdr:cNvPr id="301" name="フローチャート: 判断 300"/>
        <xdr:cNvSpPr/>
      </xdr:nvSpPr>
      <xdr:spPr>
        <a:xfrm>
          <a:off x="1968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302" name="フローチャート: 判断 301"/>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6350</xdr:rowOff>
    </xdr:from>
    <xdr:to>
      <xdr:col>24</xdr:col>
      <xdr:colOff>114300</xdr:colOff>
      <xdr:row>85</xdr:row>
      <xdr:rowOff>107950</xdr:rowOff>
    </xdr:to>
    <xdr:sp macro="" textlink="">
      <xdr:nvSpPr>
        <xdr:cNvPr id="308" name="楕円 307"/>
        <xdr:cNvSpPr/>
      </xdr:nvSpPr>
      <xdr:spPr>
        <a:xfrm>
          <a:off x="4584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156227</xdr:rowOff>
    </xdr:from>
    <xdr:ext cx="405111" cy="259045"/>
    <xdr:sp macro="" textlink="">
      <xdr:nvSpPr>
        <xdr:cNvPr id="309" name="【福祉施設】&#10;有形固定資産減価償却率該当値テキスト"/>
        <xdr:cNvSpPr txBox="1"/>
      </xdr:nvSpPr>
      <xdr:spPr>
        <a:xfrm>
          <a:off x="4673600"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10" name="楕円 309"/>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57150</xdr:rowOff>
    </xdr:to>
    <xdr:cxnSp macro="">
      <xdr:nvCxnSpPr>
        <xdr:cNvPr id="311" name="直線コネクタ 310"/>
        <xdr:cNvCxnSpPr/>
      </xdr:nvCxnSpPr>
      <xdr:spPr>
        <a:xfrm>
          <a:off x="3797300" y="145903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12" name="楕円 311"/>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17145</xdr:rowOff>
    </xdr:to>
    <xdr:cxnSp macro="">
      <xdr:nvCxnSpPr>
        <xdr:cNvPr id="313" name="直線コネクタ 312"/>
        <xdr:cNvCxnSpPr/>
      </xdr:nvCxnSpPr>
      <xdr:spPr>
        <a:xfrm>
          <a:off x="2908300" y="1455038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53975</xdr:rowOff>
    </xdr:from>
    <xdr:to>
      <xdr:col>10</xdr:col>
      <xdr:colOff>165100</xdr:colOff>
      <xdr:row>84</xdr:row>
      <xdr:rowOff>155575</xdr:rowOff>
    </xdr:to>
    <xdr:sp macro="" textlink="">
      <xdr:nvSpPr>
        <xdr:cNvPr id="314" name="楕円 313"/>
        <xdr:cNvSpPr/>
      </xdr:nvSpPr>
      <xdr:spPr>
        <a:xfrm>
          <a:off x="1968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104775</xdr:rowOff>
    </xdr:from>
    <xdr:to>
      <xdr:col>15</xdr:col>
      <xdr:colOff>50800</xdr:colOff>
      <xdr:row>84</xdr:row>
      <xdr:rowOff>148589</xdr:rowOff>
    </xdr:to>
    <xdr:cxnSp macro="">
      <xdr:nvCxnSpPr>
        <xdr:cNvPr id="315" name="直線コネクタ 314"/>
        <xdr:cNvCxnSpPr/>
      </xdr:nvCxnSpPr>
      <xdr:spPr>
        <a:xfrm>
          <a:off x="2019300" y="145065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23495</xdr:rowOff>
    </xdr:from>
    <xdr:to>
      <xdr:col>6</xdr:col>
      <xdr:colOff>38100</xdr:colOff>
      <xdr:row>84</xdr:row>
      <xdr:rowOff>125095</xdr:rowOff>
    </xdr:to>
    <xdr:sp macro="" textlink="">
      <xdr:nvSpPr>
        <xdr:cNvPr id="316" name="楕円 315"/>
        <xdr:cNvSpPr/>
      </xdr:nvSpPr>
      <xdr:spPr>
        <a:xfrm>
          <a:off x="1079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74295</xdr:rowOff>
    </xdr:from>
    <xdr:to>
      <xdr:col>10</xdr:col>
      <xdr:colOff>114300</xdr:colOff>
      <xdr:row>84</xdr:row>
      <xdr:rowOff>104775</xdr:rowOff>
    </xdr:to>
    <xdr:cxnSp macro="">
      <xdr:nvCxnSpPr>
        <xdr:cNvPr id="317" name="直線コネクタ 316"/>
        <xdr:cNvCxnSpPr/>
      </xdr:nvCxnSpPr>
      <xdr:spPr>
        <a:xfrm>
          <a:off x="1130300" y="14476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8"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137813</xdr:rowOff>
    </xdr:from>
    <xdr:ext cx="405111" cy="259045"/>
    <xdr:sp macro="" textlink="">
      <xdr:nvSpPr>
        <xdr:cNvPr id="319" name="n_2aveValue【福祉施設】&#10;有形固定資産減価償却率"/>
        <xdr:cNvSpPr txBox="1"/>
      </xdr:nvSpPr>
      <xdr:spPr>
        <a:xfrm>
          <a:off x="2705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118763</xdr:rowOff>
    </xdr:from>
    <xdr:ext cx="405111" cy="259045"/>
    <xdr:sp macro="" textlink="">
      <xdr:nvSpPr>
        <xdr:cNvPr id="320" name="n_3aveValue【福祉施設】&#10;有形固定資産減価償却率"/>
        <xdr:cNvSpPr txBox="1"/>
      </xdr:nvSpPr>
      <xdr:spPr>
        <a:xfrm>
          <a:off x="1816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21"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22" name="n_1mainValue【福祉施設】&#10;有形固定資産減価償却率"/>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3" name="n_2mainValue【福祉施設】&#10;有形固定資産減価償却率"/>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146702</xdr:rowOff>
    </xdr:from>
    <xdr:ext cx="405111" cy="259045"/>
    <xdr:sp macro="" textlink="">
      <xdr:nvSpPr>
        <xdr:cNvPr id="324" name="n_3mainValue【福祉施設】&#10;有形固定資産減価償却率"/>
        <xdr:cNvSpPr txBox="1"/>
      </xdr:nvSpPr>
      <xdr:spPr>
        <a:xfrm>
          <a:off x="1816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116222</xdr:rowOff>
    </xdr:from>
    <xdr:ext cx="405111" cy="259045"/>
    <xdr:sp macro="" textlink="">
      <xdr:nvSpPr>
        <xdr:cNvPr id="325" name="n_4mainValue【福祉施設】&#10;有形固定資産減価償却率"/>
        <xdr:cNvSpPr txBox="1"/>
      </xdr:nvSpPr>
      <xdr:spPr>
        <a:xfrm>
          <a:off x="92774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6" name="直線コネクタ 3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7" name="テキスト ボックス 3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8" name="直線コネクタ 3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9" name="テキスト ボックス 3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0" name="直線コネクタ 3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1" name="テキスト ボックス 3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2" name="直線コネクタ 3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3" name="テキスト ボックス 3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4" name="直線コネクタ 3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5" name="テキスト ボックス 3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6" name="直線コネクタ 3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7" name="テキスト ボックス 3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158931</xdr:rowOff>
    </xdr:to>
    <xdr:cxnSp macro="">
      <xdr:nvCxnSpPr>
        <xdr:cNvPr id="351" name="直線コネクタ 350"/>
        <xdr:cNvCxnSpPr/>
      </xdr:nvCxnSpPr>
      <xdr:spPr>
        <a:xfrm flipV="1">
          <a:off x="10476865" y="13365480"/>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2"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3" name="直線コネクタ 352"/>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54"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55" name="直線コネクタ 354"/>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65695</xdr:rowOff>
    </xdr:from>
    <xdr:ext cx="469744" cy="259045"/>
    <xdr:sp macro="" textlink="">
      <xdr:nvSpPr>
        <xdr:cNvPr id="356" name="【福祉施設】&#10;一人当たり面積平均値テキスト"/>
        <xdr:cNvSpPr txBox="1"/>
      </xdr:nvSpPr>
      <xdr:spPr>
        <a:xfrm>
          <a:off x="10515600" y="1429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42818</xdr:rowOff>
    </xdr:from>
    <xdr:to>
      <xdr:col>55</xdr:col>
      <xdr:colOff>50800</xdr:colOff>
      <xdr:row>84</xdr:row>
      <xdr:rowOff>144418</xdr:rowOff>
    </xdr:to>
    <xdr:sp macro="" textlink="">
      <xdr:nvSpPr>
        <xdr:cNvPr id="357" name="フローチャート: 判断 356"/>
        <xdr:cNvSpPr/>
      </xdr:nvSpPr>
      <xdr:spPr>
        <a:xfrm>
          <a:off x="104267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33020</xdr:rowOff>
    </xdr:from>
    <xdr:to>
      <xdr:col>50</xdr:col>
      <xdr:colOff>165100</xdr:colOff>
      <xdr:row>84</xdr:row>
      <xdr:rowOff>134620</xdr:rowOff>
    </xdr:to>
    <xdr:sp macro="" textlink="">
      <xdr:nvSpPr>
        <xdr:cNvPr id="358" name="フローチャート: 判断 357"/>
        <xdr:cNvSpPr/>
      </xdr:nvSpPr>
      <xdr:spPr>
        <a:xfrm>
          <a:off x="9588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16692</xdr:rowOff>
    </xdr:from>
    <xdr:to>
      <xdr:col>46</xdr:col>
      <xdr:colOff>38100</xdr:colOff>
      <xdr:row>84</xdr:row>
      <xdr:rowOff>118292</xdr:rowOff>
    </xdr:to>
    <xdr:sp macro="" textlink="">
      <xdr:nvSpPr>
        <xdr:cNvPr id="359" name="フローチャート: 判断 358"/>
        <xdr:cNvSpPr/>
      </xdr:nvSpPr>
      <xdr:spPr>
        <a:xfrm>
          <a:off x="8699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96701</xdr:rowOff>
    </xdr:from>
    <xdr:to>
      <xdr:col>41</xdr:col>
      <xdr:colOff>101600</xdr:colOff>
      <xdr:row>84</xdr:row>
      <xdr:rowOff>26851</xdr:rowOff>
    </xdr:to>
    <xdr:sp macro="" textlink="">
      <xdr:nvSpPr>
        <xdr:cNvPr id="360" name="フローチャート: 判断 359"/>
        <xdr:cNvSpPr/>
      </xdr:nvSpPr>
      <xdr:spPr>
        <a:xfrm>
          <a:off x="7810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61" name="フローチャート: 判断 360"/>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363</xdr:rowOff>
    </xdr:from>
    <xdr:to>
      <xdr:col>55</xdr:col>
      <xdr:colOff>50800</xdr:colOff>
      <xdr:row>86</xdr:row>
      <xdr:rowOff>101963</xdr:rowOff>
    </xdr:to>
    <xdr:sp macro="" textlink="">
      <xdr:nvSpPr>
        <xdr:cNvPr id="367" name="楕円 366"/>
        <xdr:cNvSpPr/>
      </xdr:nvSpPr>
      <xdr:spPr>
        <a:xfrm>
          <a:off x="104267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86740</xdr:rowOff>
    </xdr:from>
    <xdr:ext cx="469744" cy="259045"/>
    <xdr:sp macro="" textlink="">
      <xdr:nvSpPr>
        <xdr:cNvPr id="368" name="【福祉施設】&#10;一人当たり面積該当値テキスト"/>
        <xdr:cNvSpPr txBox="1"/>
      </xdr:nvSpPr>
      <xdr:spPr>
        <a:xfrm>
          <a:off x="10515600" y="146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3629</xdr:rowOff>
    </xdr:from>
    <xdr:to>
      <xdr:col>50</xdr:col>
      <xdr:colOff>165100</xdr:colOff>
      <xdr:row>86</xdr:row>
      <xdr:rowOff>105229</xdr:rowOff>
    </xdr:to>
    <xdr:sp macro="" textlink="">
      <xdr:nvSpPr>
        <xdr:cNvPr id="369" name="楕円 368"/>
        <xdr:cNvSpPr/>
      </xdr:nvSpPr>
      <xdr:spPr>
        <a:xfrm>
          <a:off x="9588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51163</xdr:rowOff>
    </xdr:from>
    <xdr:to>
      <xdr:col>55</xdr:col>
      <xdr:colOff>0</xdr:colOff>
      <xdr:row>86</xdr:row>
      <xdr:rowOff>54429</xdr:rowOff>
    </xdr:to>
    <xdr:cxnSp macro="">
      <xdr:nvCxnSpPr>
        <xdr:cNvPr id="370" name="直線コネクタ 369"/>
        <xdr:cNvCxnSpPr/>
      </xdr:nvCxnSpPr>
      <xdr:spPr>
        <a:xfrm flipV="1">
          <a:off x="9639300" y="147958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3629</xdr:rowOff>
    </xdr:from>
    <xdr:to>
      <xdr:col>46</xdr:col>
      <xdr:colOff>38100</xdr:colOff>
      <xdr:row>86</xdr:row>
      <xdr:rowOff>105229</xdr:rowOff>
    </xdr:to>
    <xdr:sp macro="" textlink="">
      <xdr:nvSpPr>
        <xdr:cNvPr id="371" name="楕円 370"/>
        <xdr:cNvSpPr/>
      </xdr:nvSpPr>
      <xdr:spPr>
        <a:xfrm>
          <a:off x="8699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54429</xdr:rowOff>
    </xdr:from>
    <xdr:to>
      <xdr:col>50</xdr:col>
      <xdr:colOff>114300</xdr:colOff>
      <xdr:row>86</xdr:row>
      <xdr:rowOff>54429</xdr:rowOff>
    </xdr:to>
    <xdr:cxnSp macro="">
      <xdr:nvCxnSpPr>
        <xdr:cNvPr id="372" name="直線コネクタ 371"/>
        <xdr:cNvCxnSpPr/>
      </xdr:nvCxnSpPr>
      <xdr:spPr>
        <a:xfrm>
          <a:off x="8750300" y="14799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6894</xdr:rowOff>
    </xdr:from>
    <xdr:to>
      <xdr:col>41</xdr:col>
      <xdr:colOff>101600</xdr:colOff>
      <xdr:row>86</xdr:row>
      <xdr:rowOff>108494</xdr:rowOff>
    </xdr:to>
    <xdr:sp macro="" textlink="">
      <xdr:nvSpPr>
        <xdr:cNvPr id="373" name="楕円 372"/>
        <xdr:cNvSpPr/>
      </xdr:nvSpPr>
      <xdr:spPr>
        <a:xfrm>
          <a:off x="7810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54429</xdr:rowOff>
    </xdr:from>
    <xdr:to>
      <xdr:col>45</xdr:col>
      <xdr:colOff>177800</xdr:colOff>
      <xdr:row>86</xdr:row>
      <xdr:rowOff>57694</xdr:rowOff>
    </xdr:to>
    <xdr:cxnSp macro="">
      <xdr:nvCxnSpPr>
        <xdr:cNvPr id="374" name="直線コネクタ 373"/>
        <xdr:cNvCxnSpPr/>
      </xdr:nvCxnSpPr>
      <xdr:spPr>
        <a:xfrm flipV="1">
          <a:off x="7861300" y="147991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6894</xdr:rowOff>
    </xdr:from>
    <xdr:to>
      <xdr:col>36</xdr:col>
      <xdr:colOff>165100</xdr:colOff>
      <xdr:row>86</xdr:row>
      <xdr:rowOff>108494</xdr:rowOff>
    </xdr:to>
    <xdr:sp macro="" textlink="">
      <xdr:nvSpPr>
        <xdr:cNvPr id="375" name="楕円 374"/>
        <xdr:cNvSpPr/>
      </xdr:nvSpPr>
      <xdr:spPr>
        <a:xfrm>
          <a:off x="6921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57694</xdr:rowOff>
    </xdr:from>
    <xdr:to>
      <xdr:col>41</xdr:col>
      <xdr:colOff>50800</xdr:colOff>
      <xdr:row>86</xdr:row>
      <xdr:rowOff>57694</xdr:rowOff>
    </xdr:to>
    <xdr:cxnSp macro="">
      <xdr:nvCxnSpPr>
        <xdr:cNvPr id="376" name="直線コネクタ 375"/>
        <xdr:cNvCxnSpPr/>
      </xdr:nvCxnSpPr>
      <xdr:spPr>
        <a:xfrm>
          <a:off x="6972300" y="148023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151147</xdr:rowOff>
    </xdr:from>
    <xdr:ext cx="469744" cy="259045"/>
    <xdr:sp macro="" textlink="">
      <xdr:nvSpPr>
        <xdr:cNvPr id="377" name="n_1aveValue【福祉施設】&#10;一人当たり面積"/>
        <xdr:cNvSpPr txBox="1"/>
      </xdr:nvSpPr>
      <xdr:spPr>
        <a:xfrm>
          <a:off x="9391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134819</xdr:rowOff>
    </xdr:from>
    <xdr:ext cx="469744" cy="259045"/>
    <xdr:sp macro="" textlink="">
      <xdr:nvSpPr>
        <xdr:cNvPr id="378" name="n_2aveValue【福祉施設】&#10;一人当たり面積"/>
        <xdr:cNvSpPr txBox="1"/>
      </xdr:nvSpPr>
      <xdr:spPr>
        <a:xfrm>
          <a:off x="8515427" y="1419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43378</xdr:rowOff>
    </xdr:from>
    <xdr:ext cx="469744" cy="259045"/>
    <xdr:sp macro="" textlink="">
      <xdr:nvSpPr>
        <xdr:cNvPr id="379" name="n_3aveValue【福祉施設】&#10;一人当たり面積"/>
        <xdr:cNvSpPr txBox="1"/>
      </xdr:nvSpPr>
      <xdr:spPr>
        <a:xfrm>
          <a:off x="7626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12354</xdr:rowOff>
    </xdr:from>
    <xdr:ext cx="469744" cy="259045"/>
    <xdr:sp macro="" textlink="">
      <xdr:nvSpPr>
        <xdr:cNvPr id="380" name="n_4aveValue【福祉施設】&#10;一人当たり面積"/>
        <xdr:cNvSpPr txBox="1"/>
      </xdr:nvSpPr>
      <xdr:spPr>
        <a:xfrm>
          <a:off x="67374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96356</xdr:rowOff>
    </xdr:from>
    <xdr:ext cx="469744" cy="259045"/>
    <xdr:sp macro="" textlink="">
      <xdr:nvSpPr>
        <xdr:cNvPr id="381" name="n_1mainValue【福祉施設】&#10;一人当たり面積"/>
        <xdr:cNvSpPr txBox="1"/>
      </xdr:nvSpPr>
      <xdr:spPr>
        <a:xfrm>
          <a:off x="93917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96356</xdr:rowOff>
    </xdr:from>
    <xdr:ext cx="469744" cy="259045"/>
    <xdr:sp macro="" textlink="">
      <xdr:nvSpPr>
        <xdr:cNvPr id="382" name="n_2mainValue【福祉施設】&#10;一人当たり面積"/>
        <xdr:cNvSpPr txBox="1"/>
      </xdr:nvSpPr>
      <xdr:spPr>
        <a:xfrm>
          <a:off x="8515427"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99621</xdr:rowOff>
    </xdr:from>
    <xdr:ext cx="469744" cy="259045"/>
    <xdr:sp macro="" textlink="">
      <xdr:nvSpPr>
        <xdr:cNvPr id="383" name="n_3mainValue【福祉施設】&#10;一人当たり面積"/>
        <xdr:cNvSpPr txBox="1"/>
      </xdr:nvSpPr>
      <xdr:spPr>
        <a:xfrm>
          <a:off x="7626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99621</xdr:rowOff>
    </xdr:from>
    <xdr:ext cx="469744" cy="259045"/>
    <xdr:sp macro="" textlink="">
      <xdr:nvSpPr>
        <xdr:cNvPr id="384" name="n_4mainValue【福祉施設】&#10;一人当たり面積"/>
        <xdr:cNvSpPr txBox="1"/>
      </xdr:nvSpPr>
      <xdr:spPr>
        <a:xfrm>
          <a:off x="6737427" y="148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6" name="直線コネクタ 39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7" name="テキスト ボックス 39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8" name="直線コネクタ 39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9" name="テキスト ボックス 39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400" name="直線コネクタ 39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1" name="テキスト ボックス 40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2" name="直線コネクタ 40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3" name="テキスト ボックス 40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4" name="直線コネクタ 40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5" name="テキスト ボックス 40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6" name="直線コネクタ 40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7" name="テキスト ボックス 40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8" name="直線コネクタ 4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100693</xdr:rowOff>
    </xdr:to>
    <xdr:cxnSp macro="">
      <xdr:nvCxnSpPr>
        <xdr:cNvPr id="410" name="直線コネクタ 409"/>
        <xdr:cNvCxnSpPr/>
      </xdr:nvCxnSpPr>
      <xdr:spPr>
        <a:xfrm flipV="1">
          <a:off x="4634865" y="17162418"/>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104520</xdr:rowOff>
    </xdr:from>
    <xdr:ext cx="405111" cy="259045"/>
    <xdr:sp macro="" textlink="">
      <xdr:nvSpPr>
        <xdr:cNvPr id="411" name="【市民会館】&#10;有形固定資産減価償却率最小値テキスト"/>
        <xdr:cNvSpPr txBox="1"/>
      </xdr:nvSpPr>
      <xdr:spPr>
        <a:xfrm>
          <a:off x="4673600" y="1862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100693</xdr:rowOff>
    </xdr:from>
    <xdr:to>
      <xdr:col>24</xdr:col>
      <xdr:colOff>152400</xdr:colOff>
      <xdr:row>108</xdr:row>
      <xdr:rowOff>100693</xdr:rowOff>
    </xdr:to>
    <xdr:cxnSp macro="">
      <xdr:nvCxnSpPr>
        <xdr:cNvPr id="412" name="直線コネクタ 411"/>
        <xdr:cNvCxnSpPr/>
      </xdr:nvCxnSpPr>
      <xdr:spPr>
        <a:xfrm>
          <a:off x="4546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13" name="【市民会館】&#10;有形固定資産減価償却率最大値テキスト"/>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14" name="直線コネクタ 413"/>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134819</xdr:rowOff>
    </xdr:from>
    <xdr:ext cx="405111" cy="259045"/>
    <xdr:sp macro="" textlink="">
      <xdr:nvSpPr>
        <xdr:cNvPr id="415" name="【市民会館】&#10;有形固定資産減価償却率平均値テキスト"/>
        <xdr:cNvSpPr txBox="1"/>
      </xdr:nvSpPr>
      <xdr:spPr>
        <a:xfrm>
          <a:off x="4673600" y="1779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111942</xdr:rowOff>
    </xdr:from>
    <xdr:to>
      <xdr:col>24</xdr:col>
      <xdr:colOff>114300</xdr:colOff>
      <xdr:row>105</xdr:row>
      <xdr:rowOff>42092</xdr:rowOff>
    </xdr:to>
    <xdr:sp macro="" textlink="">
      <xdr:nvSpPr>
        <xdr:cNvPr id="416" name="フローチャート: 判断 415"/>
        <xdr:cNvSpPr/>
      </xdr:nvSpPr>
      <xdr:spPr>
        <a:xfrm>
          <a:off x="45847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17" name="フローチャート: 判断 41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8" name="フローチャート: 判断 417"/>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9" name="フローチャート: 判断 418"/>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0" name="フローチャート: 判断 419"/>
        <xdr:cNvSpPr/>
      </xdr:nvSpPr>
      <xdr:spPr>
        <a:xfrm>
          <a:off x="1079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71120</xdr:rowOff>
    </xdr:from>
    <xdr:to>
      <xdr:col>24</xdr:col>
      <xdr:colOff>114300</xdr:colOff>
      <xdr:row>107</xdr:row>
      <xdr:rowOff>1270</xdr:rowOff>
    </xdr:to>
    <xdr:sp macro="" textlink="">
      <xdr:nvSpPr>
        <xdr:cNvPr id="426" name="楕円 425"/>
        <xdr:cNvSpPr/>
      </xdr:nvSpPr>
      <xdr:spPr>
        <a:xfrm>
          <a:off x="4584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49547</xdr:rowOff>
    </xdr:from>
    <xdr:ext cx="405111" cy="259045"/>
    <xdr:sp macro="" textlink="">
      <xdr:nvSpPr>
        <xdr:cNvPr id="427" name="【市民会館】&#10;有形固定資産減価償却率該当値テキスト"/>
        <xdr:cNvSpPr txBox="1"/>
      </xdr:nvSpPr>
      <xdr:spPr>
        <a:xfrm>
          <a:off x="4673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28" name="楕円 427"/>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121920</xdr:rowOff>
    </xdr:to>
    <xdr:cxnSp macro="">
      <xdr:nvCxnSpPr>
        <xdr:cNvPr id="429" name="直線コネクタ 428"/>
        <xdr:cNvCxnSpPr/>
      </xdr:nvCxnSpPr>
      <xdr:spPr>
        <a:xfrm>
          <a:off x="3797300" y="182727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430" name="楕円 429"/>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99061</xdr:rowOff>
    </xdr:to>
    <xdr:cxnSp macro="">
      <xdr:nvCxnSpPr>
        <xdr:cNvPr id="431" name="直線コネクタ 430"/>
        <xdr:cNvCxnSpPr/>
      </xdr:nvCxnSpPr>
      <xdr:spPr>
        <a:xfrm>
          <a:off x="2908300" y="1824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2539</xdr:rowOff>
    </xdr:from>
    <xdr:to>
      <xdr:col>10</xdr:col>
      <xdr:colOff>165100</xdr:colOff>
      <xdr:row>106</xdr:row>
      <xdr:rowOff>104139</xdr:rowOff>
    </xdr:to>
    <xdr:sp macro="" textlink="">
      <xdr:nvSpPr>
        <xdr:cNvPr id="432" name="楕円 431"/>
        <xdr:cNvSpPr/>
      </xdr:nvSpPr>
      <xdr:spPr>
        <a:xfrm>
          <a:off x="1968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53339</xdr:rowOff>
    </xdr:from>
    <xdr:to>
      <xdr:col>15</xdr:col>
      <xdr:colOff>50800</xdr:colOff>
      <xdr:row>106</xdr:row>
      <xdr:rowOff>76200</xdr:rowOff>
    </xdr:to>
    <xdr:cxnSp macro="">
      <xdr:nvCxnSpPr>
        <xdr:cNvPr id="433" name="直線コネクタ 432"/>
        <xdr:cNvCxnSpPr/>
      </xdr:nvCxnSpPr>
      <xdr:spPr>
        <a:xfrm>
          <a:off x="2019300" y="18227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113574</xdr:rowOff>
    </xdr:from>
    <xdr:to>
      <xdr:col>6</xdr:col>
      <xdr:colOff>38100</xdr:colOff>
      <xdr:row>109</xdr:row>
      <xdr:rowOff>43724</xdr:rowOff>
    </xdr:to>
    <xdr:sp macro="" textlink="">
      <xdr:nvSpPr>
        <xdr:cNvPr id="434" name="楕円 433"/>
        <xdr:cNvSpPr/>
      </xdr:nvSpPr>
      <xdr:spPr>
        <a:xfrm>
          <a:off x="1079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53339</xdr:rowOff>
    </xdr:from>
    <xdr:to>
      <xdr:col>10</xdr:col>
      <xdr:colOff>114300</xdr:colOff>
      <xdr:row>108</xdr:row>
      <xdr:rowOff>164374</xdr:rowOff>
    </xdr:to>
    <xdr:cxnSp macro="">
      <xdr:nvCxnSpPr>
        <xdr:cNvPr id="435" name="直線コネクタ 434"/>
        <xdr:cNvCxnSpPr/>
      </xdr:nvCxnSpPr>
      <xdr:spPr>
        <a:xfrm flipV="1">
          <a:off x="1130300" y="18227039"/>
          <a:ext cx="889000" cy="45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3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7" name="n_2aveValue【市民会館】&#10;有形固定資産減価償却率"/>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8" name="n_3aveValue【市民会館】&#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9" name="n_4ave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40" name="n_1mainValue【市民会館】&#10;有形固定資産減価償却率"/>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41" name="n_2mainValue【市民会館】&#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95266</xdr:rowOff>
    </xdr:from>
    <xdr:ext cx="405111" cy="259045"/>
    <xdr:sp macro="" textlink="">
      <xdr:nvSpPr>
        <xdr:cNvPr id="442" name="n_3mainValue【市民会館】&#10;有形固定資産減価償却率"/>
        <xdr:cNvSpPr txBox="1"/>
      </xdr:nvSpPr>
      <xdr:spPr>
        <a:xfrm>
          <a:off x="1816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34851</xdr:rowOff>
    </xdr:from>
    <xdr:ext cx="405111" cy="259045"/>
    <xdr:sp macro="" textlink="">
      <xdr:nvSpPr>
        <xdr:cNvPr id="443" name="n_4mainValue【市民会館】&#10;有形固定資産減価償却率"/>
        <xdr:cNvSpPr txBox="1"/>
      </xdr:nvSpPr>
      <xdr:spPr>
        <a:xfrm>
          <a:off x="927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4" name="直線コネクタ 4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5" name="テキスト ボックス 4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6" name="直線コネクタ 4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7" name="テキスト ボックス 4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8" name="直線コネクタ 4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9" name="テキスト ボックス 4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60" name="直線コネクタ 4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1" name="テキスト ボックス 4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2" name="直線コネクタ 4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3" name="テキスト ボックス 4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95250</xdr:rowOff>
    </xdr:to>
    <xdr:cxnSp macro="">
      <xdr:nvCxnSpPr>
        <xdr:cNvPr id="467" name="直線コネクタ 466"/>
        <xdr:cNvCxnSpPr/>
      </xdr:nvCxnSpPr>
      <xdr:spPr>
        <a:xfrm flipV="1">
          <a:off x="10476865" y="170307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68"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69" name="直線コネクタ 468"/>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70" name="【市民会館】&#10;一人当たり面積最大値テキスト"/>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71" name="直線コネクタ 470"/>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109238</xdr:rowOff>
    </xdr:from>
    <xdr:ext cx="469744" cy="259045"/>
    <xdr:sp macro="" textlink="">
      <xdr:nvSpPr>
        <xdr:cNvPr id="472" name="【市民会館】&#10;一人当たり面積平均値テキスト"/>
        <xdr:cNvSpPr txBox="1"/>
      </xdr:nvSpPr>
      <xdr:spPr>
        <a:xfrm>
          <a:off x="10515600" y="17768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73" name="フローチャート: 判断 472"/>
        <xdr:cNvSpPr/>
      </xdr:nvSpPr>
      <xdr:spPr>
        <a:xfrm>
          <a:off x="10426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78739</xdr:rowOff>
    </xdr:from>
    <xdr:to>
      <xdr:col>50</xdr:col>
      <xdr:colOff>165100</xdr:colOff>
      <xdr:row>105</xdr:row>
      <xdr:rowOff>8889</xdr:rowOff>
    </xdr:to>
    <xdr:sp macro="" textlink="">
      <xdr:nvSpPr>
        <xdr:cNvPr id="474" name="フローチャート: 判断 473"/>
        <xdr:cNvSpPr/>
      </xdr:nvSpPr>
      <xdr:spPr>
        <a:xfrm>
          <a:off x="95885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82550</xdr:rowOff>
    </xdr:from>
    <xdr:to>
      <xdr:col>46</xdr:col>
      <xdr:colOff>38100</xdr:colOff>
      <xdr:row>105</xdr:row>
      <xdr:rowOff>12700</xdr:rowOff>
    </xdr:to>
    <xdr:sp macro="" textlink="">
      <xdr:nvSpPr>
        <xdr:cNvPr id="475" name="フローチャート: 判断 474"/>
        <xdr:cNvSpPr/>
      </xdr:nvSpPr>
      <xdr:spPr>
        <a:xfrm>
          <a:off x="8699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109220</xdr:rowOff>
    </xdr:from>
    <xdr:to>
      <xdr:col>41</xdr:col>
      <xdr:colOff>101600</xdr:colOff>
      <xdr:row>105</xdr:row>
      <xdr:rowOff>39370</xdr:rowOff>
    </xdr:to>
    <xdr:sp macro="" textlink="">
      <xdr:nvSpPr>
        <xdr:cNvPr id="476" name="フローチャート: 判断 475"/>
        <xdr:cNvSpPr/>
      </xdr:nvSpPr>
      <xdr:spPr>
        <a:xfrm>
          <a:off x="7810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77" name="フローチャート: 判断 476"/>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44450</xdr:rowOff>
    </xdr:from>
    <xdr:to>
      <xdr:col>55</xdr:col>
      <xdr:colOff>50800</xdr:colOff>
      <xdr:row>108</xdr:row>
      <xdr:rowOff>146050</xdr:rowOff>
    </xdr:to>
    <xdr:sp macro="" textlink="">
      <xdr:nvSpPr>
        <xdr:cNvPr id="483" name="楕円 482"/>
        <xdr:cNvSpPr/>
      </xdr:nvSpPr>
      <xdr:spPr>
        <a:xfrm>
          <a:off x="104267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130827</xdr:rowOff>
    </xdr:from>
    <xdr:ext cx="469744" cy="259045"/>
    <xdr:sp macro="" textlink="">
      <xdr:nvSpPr>
        <xdr:cNvPr id="484" name="【市民会館】&#10;一人当たり面積該当値テキスト"/>
        <xdr:cNvSpPr txBox="1"/>
      </xdr:nvSpPr>
      <xdr:spPr>
        <a:xfrm>
          <a:off x="10515600" y="1847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44450</xdr:rowOff>
    </xdr:from>
    <xdr:to>
      <xdr:col>50</xdr:col>
      <xdr:colOff>165100</xdr:colOff>
      <xdr:row>108</xdr:row>
      <xdr:rowOff>146050</xdr:rowOff>
    </xdr:to>
    <xdr:sp macro="" textlink="">
      <xdr:nvSpPr>
        <xdr:cNvPr id="485" name="楕円 484"/>
        <xdr:cNvSpPr/>
      </xdr:nvSpPr>
      <xdr:spPr>
        <a:xfrm>
          <a:off x="9588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95250</xdr:rowOff>
    </xdr:from>
    <xdr:to>
      <xdr:col>55</xdr:col>
      <xdr:colOff>0</xdr:colOff>
      <xdr:row>108</xdr:row>
      <xdr:rowOff>95250</xdr:rowOff>
    </xdr:to>
    <xdr:cxnSp macro="">
      <xdr:nvCxnSpPr>
        <xdr:cNvPr id="486" name="直線コネクタ 485"/>
        <xdr:cNvCxnSpPr/>
      </xdr:nvCxnSpPr>
      <xdr:spPr>
        <a:xfrm>
          <a:off x="9639300" y="1861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44450</xdr:rowOff>
    </xdr:from>
    <xdr:to>
      <xdr:col>46</xdr:col>
      <xdr:colOff>38100</xdr:colOff>
      <xdr:row>108</xdr:row>
      <xdr:rowOff>146050</xdr:rowOff>
    </xdr:to>
    <xdr:sp macro="" textlink="">
      <xdr:nvSpPr>
        <xdr:cNvPr id="487" name="楕円 486"/>
        <xdr:cNvSpPr/>
      </xdr:nvSpPr>
      <xdr:spPr>
        <a:xfrm>
          <a:off x="8699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95250</xdr:rowOff>
    </xdr:from>
    <xdr:to>
      <xdr:col>50</xdr:col>
      <xdr:colOff>114300</xdr:colOff>
      <xdr:row>108</xdr:row>
      <xdr:rowOff>95250</xdr:rowOff>
    </xdr:to>
    <xdr:cxnSp macro="">
      <xdr:nvCxnSpPr>
        <xdr:cNvPr id="488" name="直線コネクタ 487"/>
        <xdr:cNvCxnSpPr/>
      </xdr:nvCxnSpPr>
      <xdr:spPr>
        <a:xfrm>
          <a:off x="8750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44450</xdr:rowOff>
    </xdr:from>
    <xdr:to>
      <xdr:col>41</xdr:col>
      <xdr:colOff>101600</xdr:colOff>
      <xdr:row>108</xdr:row>
      <xdr:rowOff>146050</xdr:rowOff>
    </xdr:to>
    <xdr:sp macro="" textlink="">
      <xdr:nvSpPr>
        <xdr:cNvPr id="489" name="楕円 488"/>
        <xdr:cNvSpPr/>
      </xdr:nvSpPr>
      <xdr:spPr>
        <a:xfrm>
          <a:off x="7810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95250</xdr:rowOff>
    </xdr:from>
    <xdr:to>
      <xdr:col>45</xdr:col>
      <xdr:colOff>177800</xdr:colOff>
      <xdr:row>108</xdr:row>
      <xdr:rowOff>95250</xdr:rowOff>
    </xdr:to>
    <xdr:cxnSp macro="">
      <xdr:nvCxnSpPr>
        <xdr:cNvPr id="490" name="直線コネクタ 489"/>
        <xdr:cNvCxnSpPr/>
      </xdr:nvCxnSpPr>
      <xdr:spPr>
        <a:xfrm>
          <a:off x="7861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44450</xdr:rowOff>
    </xdr:from>
    <xdr:to>
      <xdr:col>36</xdr:col>
      <xdr:colOff>165100</xdr:colOff>
      <xdr:row>108</xdr:row>
      <xdr:rowOff>146050</xdr:rowOff>
    </xdr:to>
    <xdr:sp macro="" textlink="">
      <xdr:nvSpPr>
        <xdr:cNvPr id="491" name="楕円 490"/>
        <xdr:cNvSpPr/>
      </xdr:nvSpPr>
      <xdr:spPr>
        <a:xfrm>
          <a:off x="6921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95250</xdr:rowOff>
    </xdr:from>
    <xdr:to>
      <xdr:col>41</xdr:col>
      <xdr:colOff>50800</xdr:colOff>
      <xdr:row>108</xdr:row>
      <xdr:rowOff>95250</xdr:rowOff>
    </xdr:to>
    <xdr:cxnSp macro="">
      <xdr:nvCxnSpPr>
        <xdr:cNvPr id="492" name="直線コネクタ 491"/>
        <xdr:cNvCxnSpPr/>
      </xdr:nvCxnSpPr>
      <xdr:spPr>
        <a:xfrm>
          <a:off x="6972300" y="1861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25416</xdr:rowOff>
    </xdr:from>
    <xdr:ext cx="469744" cy="259045"/>
    <xdr:sp macro="" textlink="">
      <xdr:nvSpPr>
        <xdr:cNvPr id="493" name="n_1ave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29227</xdr:rowOff>
    </xdr:from>
    <xdr:ext cx="469744" cy="259045"/>
    <xdr:sp macro="" textlink="">
      <xdr:nvSpPr>
        <xdr:cNvPr id="494" name="n_2aveValue【市民会館】&#10;一人当たり面積"/>
        <xdr:cNvSpPr txBox="1"/>
      </xdr:nvSpPr>
      <xdr:spPr>
        <a:xfrm>
          <a:off x="85154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55897</xdr:rowOff>
    </xdr:from>
    <xdr:ext cx="469744" cy="259045"/>
    <xdr:sp macro="" textlink="">
      <xdr:nvSpPr>
        <xdr:cNvPr id="495" name="n_3aveValue【市民会館】&#10;一人当たり面積"/>
        <xdr:cNvSpPr txBox="1"/>
      </xdr:nvSpPr>
      <xdr:spPr>
        <a:xfrm>
          <a:off x="7626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96" name="n_4aveValue【市民会館】&#10;一人当たり面積"/>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137177</xdr:rowOff>
    </xdr:from>
    <xdr:ext cx="469744" cy="259045"/>
    <xdr:sp macro="" textlink="">
      <xdr:nvSpPr>
        <xdr:cNvPr id="497" name="n_1mainValue【市民会館】&#10;一人当たり面積"/>
        <xdr:cNvSpPr txBox="1"/>
      </xdr:nvSpPr>
      <xdr:spPr>
        <a:xfrm>
          <a:off x="93917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137177</xdr:rowOff>
    </xdr:from>
    <xdr:ext cx="469744" cy="259045"/>
    <xdr:sp macro="" textlink="">
      <xdr:nvSpPr>
        <xdr:cNvPr id="498" name="n_2mainValue【市民会館】&#10;一人当たり面積"/>
        <xdr:cNvSpPr txBox="1"/>
      </xdr:nvSpPr>
      <xdr:spPr>
        <a:xfrm>
          <a:off x="8515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137177</xdr:rowOff>
    </xdr:from>
    <xdr:ext cx="469744" cy="259045"/>
    <xdr:sp macro="" textlink="">
      <xdr:nvSpPr>
        <xdr:cNvPr id="499" name="n_3mainValue【市民会館】&#10;一人当たり面積"/>
        <xdr:cNvSpPr txBox="1"/>
      </xdr:nvSpPr>
      <xdr:spPr>
        <a:xfrm>
          <a:off x="7626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137177</xdr:rowOff>
    </xdr:from>
    <xdr:ext cx="469744" cy="259045"/>
    <xdr:sp macro="" textlink="">
      <xdr:nvSpPr>
        <xdr:cNvPr id="500" name="n_4mainValue【市民会館】&#10;一人当たり面積"/>
        <xdr:cNvSpPr txBox="1"/>
      </xdr:nvSpPr>
      <xdr:spPr>
        <a:xfrm>
          <a:off x="6737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148590</xdr:rowOff>
    </xdr:from>
    <xdr:to>
      <xdr:col>85</xdr:col>
      <xdr:colOff>126364</xdr:colOff>
      <xdr:row>41</xdr:row>
      <xdr:rowOff>87630</xdr:rowOff>
    </xdr:to>
    <xdr:cxnSp macro="">
      <xdr:nvCxnSpPr>
        <xdr:cNvPr id="525" name="直線コネクタ 524"/>
        <xdr:cNvCxnSpPr/>
      </xdr:nvCxnSpPr>
      <xdr:spPr>
        <a:xfrm flipV="1">
          <a:off x="16318864" y="563499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526"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527" name="直線コネクタ 526"/>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95267</xdr:rowOff>
    </xdr:from>
    <xdr:ext cx="405111" cy="259045"/>
    <xdr:sp macro="" textlink="">
      <xdr:nvSpPr>
        <xdr:cNvPr id="528" name="【一般廃棄物処理施設】&#10;有形固定資産減価償却率最大値テキスト"/>
        <xdr:cNvSpPr txBox="1"/>
      </xdr:nvSpPr>
      <xdr:spPr>
        <a:xfrm>
          <a:off x="1635760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148590</xdr:rowOff>
    </xdr:from>
    <xdr:to>
      <xdr:col>86</xdr:col>
      <xdr:colOff>25400</xdr:colOff>
      <xdr:row>32</xdr:row>
      <xdr:rowOff>148590</xdr:rowOff>
    </xdr:to>
    <xdr:cxnSp macro="">
      <xdr:nvCxnSpPr>
        <xdr:cNvPr id="529" name="直線コネクタ 528"/>
        <xdr:cNvCxnSpPr/>
      </xdr:nvCxnSpPr>
      <xdr:spPr>
        <a:xfrm>
          <a:off x="16230600" y="563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30"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1" name="フローチャート: 判断 530"/>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133985</xdr:rowOff>
    </xdr:from>
    <xdr:to>
      <xdr:col>81</xdr:col>
      <xdr:colOff>101600</xdr:colOff>
      <xdr:row>37</xdr:row>
      <xdr:rowOff>64135</xdr:rowOff>
    </xdr:to>
    <xdr:sp macro="" textlink="">
      <xdr:nvSpPr>
        <xdr:cNvPr id="532" name="フローチャート: 判断 531"/>
        <xdr:cNvSpPr/>
      </xdr:nvSpPr>
      <xdr:spPr>
        <a:xfrm>
          <a:off x="15430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33" name="フローチャート: 判断 532"/>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57785</xdr:rowOff>
    </xdr:from>
    <xdr:to>
      <xdr:col>72</xdr:col>
      <xdr:colOff>38100</xdr:colOff>
      <xdr:row>36</xdr:row>
      <xdr:rowOff>159385</xdr:rowOff>
    </xdr:to>
    <xdr:sp macro="" textlink="">
      <xdr:nvSpPr>
        <xdr:cNvPr id="534" name="フローチャート: 判断 533"/>
        <xdr:cNvSpPr/>
      </xdr:nvSpPr>
      <xdr:spPr>
        <a:xfrm>
          <a:off x="13652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5" name="フローチャート: 判断 534"/>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541" name="楕円 540"/>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542" name="【一般廃棄物処理施設】&#10;有形固定資産減価償却率該当値テキスト"/>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69215</xdr:rowOff>
    </xdr:from>
    <xdr:to>
      <xdr:col>81</xdr:col>
      <xdr:colOff>101600</xdr:colOff>
      <xdr:row>35</xdr:row>
      <xdr:rowOff>170815</xdr:rowOff>
    </xdr:to>
    <xdr:sp macro="" textlink="">
      <xdr:nvSpPr>
        <xdr:cNvPr id="543" name="楕円 542"/>
        <xdr:cNvSpPr/>
      </xdr:nvSpPr>
      <xdr:spPr>
        <a:xfrm>
          <a:off x="15430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120015</xdr:rowOff>
    </xdr:from>
    <xdr:to>
      <xdr:col>85</xdr:col>
      <xdr:colOff>127000</xdr:colOff>
      <xdr:row>36</xdr:row>
      <xdr:rowOff>3810</xdr:rowOff>
    </xdr:to>
    <xdr:cxnSp macro="">
      <xdr:nvCxnSpPr>
        <xdr:cNvPr id="544" name="直線コネクタ 543"/>
        <xdr:cNvCxnSpPr/>
      </xdr:nvCxnSpPr>
      <xdr:spPr>
        <a:xfrm>
          <a:off x="15481300" y="612076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545" name="楕円 544"/>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120015</xdr:rowOff>
    </xdr:to>
    <xdr:cxnSp macro="">
      <xdr:nvCxnSpPr>
        <xdr:cNvPr id="546" name="直線コネクタ 545"/>
        <xdr:cNvCxnSpPr/>
      </xdr:nvCxnSpPr>
      <xdr:spPr>
        <a:xfrm>
          <a:off x="14592300" y="60807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156845</xdr:rowOff>
    </xdr:from>
    <xdr:to>
      <xdr:col>72</xdr:col>
      <xdr:colOff>38100</xdr:colOff>
      <xdr:row>35</xdr:row>
      <xdr:rowOff>86995</xdr:rowOff>
    </xdr:to>
    <xdr:sp macro="" textlink="">
      <xdr:nvSpPr>
        <xdr:cNvPr id="547" name="楕円 546"/>
        <xdr:cNvSpPr/>
      </xdr:nvSpPr>
      <xdr:spPr>
        <a:xfrm>
          <a:off x="13652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36195</xdr:rowOff>
    </xdr:from>
    <xdr:to>
      <xdr:col>76</xdr:col>
      <xdr:colOff>114300</xdr:colOff>
      <xdr:row>35</xdr:row>
      <xdr:rowOff>80010</xdr:rowOff>
    </xdr:to>
    <xdr:cxnSp macro="">
      <xdr:nvCxnSpPr>
        <xdr:cNvPr id="548" name="直線コネクタ 547"/>
        <xdr:cNvCxnSpPr/>
      </xdr:nvCxnSpPr>
      <xdr:spPr>
        <a:xfrm>
          <a:off x="13703300" y="60369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109220</xdr:rowOff>
    </xdr:from>
    <xdr:to>
      <xdr:col>67</xdr:col>
      <xdr:colOff>101600</xdr:colOff>
      <xdr:row>35</xdr:row>
      <xdr:rowOff>39370</xdr:rowOff>
    </xdr:to>
    <xdr:sp macro="" textlink="">
      <xdr:nvSpPr>
        <xdr:cNvPr id="549" name="楕円 548"/>
        <xdr:cNvSpPr/>
      </xdr:nvSpPr>
      <xdr:spPr>
        <a:xfrm>
          <a:off x="127635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160020</xdr:rowOff>
    </xdr:from>
    <xdr:to>
      <xdr:col>71</xdr:col>
      <xdr:colOff>177800</xdr:colOff>
      <xdr:row>35</xdr:row>
      <xdr:rowOff>36195</xdr:rowOff>
    </xdr:to>
    <xdr:cxnSp macro="">
      <xdr:nvCxnSpPr>
        <xdr:cNvPr id="550" name="直線コネクタ 549"/>
        <xdr:cNvCxnSpPr/>
      </xdr:nvCxnSpPr>
      <xdr:spPr>
        <a:xfrm>
          <a:off x="12814300" y="59893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55262</xdr:rowOff>
    </xdr:from>
    <xdr:ext cx="405111" cy="259045"/>
    <xdr:sp macro="" textlink="">
      <xdr:nvSpPr>
        <xdr:cNvPr id="551" name="n_1aveValue【一般廃棄物処理施設】&#10;有形固定資産減価償却率"/>
        <xdr:cNvSpPr txBox="1"/>
      </xdr:nvSpPr>
      <xdr:spPr>
        <a:xfrm>
          <a:off x="152660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552" name="n_2aveValue【一般廃棄物処理施設】&#10;有形固定資産減価償却率"/>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150512</xdr:rowOff>
    </xdr:from>
    <xdr:ext cx="405111" cy="259045"/>
    <xdr:sp macro="" textlink="">
      <xdr:nvSpPr>
        <xdr:cNvPr id="553" name="n_3aveValue【一般廃棄物処理施設】&#10;有形固定資産減価償却率"/>
        <xdr:cNvSpPr txBox="1"/>
      </xdr:nvSpPr>
      <xdr:spPr>
        <a:xfrm>
          <a:off x="13500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4"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15892</xdr:rowOff>
    </xdr:from>
    <xdr:ext cx="405111" cy="259045"/>
    <xdr:sp macro="" textlink="">
      <xdr:nvSpPr>
        <xdr:cNvPr id="555" name="n_1mainValue【一般廃棄物処理施設】&#10;有形固定資産減価償却率"/>
        <xdr:cNvSpPr txBox="1"/>
      </xdr:nvSpPr>
      <xdr:spPr>
        <a:xfrm>
          <a:off x="152660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556"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103522</xdr:rowOff>
    </xdr:from>
    <xdr:ext cx="405111" cy="259045"/>
    <xdr:sp macro="" textlink="">
      <xdr:nvSpPr>
        <xdr:cNvPr id="557" name="n_3mainValue【一般廃棄物処理施設】&#10;有形固定資産減価償却率"/>
        <xdr:cNvSpPr txBox="1"/>
      </xdr:nvSpPr>
      <xdr:spPr>
        <a:xfrm>
          <a:off x="13500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55897</xdr:rowOff>
    </xdr:from>
    <xdr:ext cx="405111" cy="259045"/>
    <xdr:sp macro="" textlink="">
      <xdr:nvSpPr>
        <xdr:cNvPr id="558" name="n_4mainValue【一般廃棄物処理施設】&#10;有形固定資産減価償却率"/>
        <xdr:cNvSpPr txBox="1"/>
      </xdr:nvSpPr>
      <xdr:spPr>
        <a:xfrm>
          <a:off x="12611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9" name="直線コネクタ 5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70" name="テキスト ボックス 5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71" name="直線コネクタ 5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2" name="テキスト ボックス 5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3" name="直線コネクタ 5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4" name="テキスト ボックス 5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5" name="直線コネクタ 5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6" name="テキスト ボックス 5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7" name="直線コネクタ 5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8" name="テキスト ボックス 5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9" name="直線コネクタ 5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80" name="テキスト ボックス 5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81" name="直線コネクタ 5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2" name="テキスト ボックス 5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112404</xdr:rowOff>
    </xdr:from>
    <xdr:to>
      <xdr:col>116</xdr:col>
      <xdr:colOff>62864</xdr:colOff>
      <xdr:row>42</xdr:row>
      <xdr:rowOff>91967</xdr:rowOff>
    </xdr:to>
    <xdr:cxnSp macro="">
      <xdr:nvCxnSpPr>
        <xdr:cNvPr id="584" name="直線コネクタ 583"/>
        <xdr:cNvCxnSpPr/>
      </xdr:nvCxnSpPr>
      <xdr:spPr>
        <a:xfrm flipV="1">
          <a:off x="22160864" y="5770254"/>
          <a:ext cx="0" cy="15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95794</xdr:rowOff>
    </xdr:from>
    <xdr:ext cx="378565" cy="259045"/>
    <xdr:sp macro="" textlink="">
      <xdr:nvSpPr>
        <xdr:cNvPr id="585" name="【一般廃棄物処理施設】&#10;一人当たり有形固定資産（償却資産）額最小値テキスト"/>
        <xdr:cNvSpPr txBox="1"/>
      </xdr:nvSpPr>
      <xdr:spPr>
        <a:xfrm>
          <a:off x="22199600" y="7296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91967</xdr:rowOff>
    </xdr:from>
    <xdr:to>
      <xdr:col>116</xdr:col>
      <xdr:colOff>152400</xdr:colOff>
      <xdr:row>42</xdr:row>
      <xdr:rowOff>91967</xdr:rowOff>
    </xdr:to>
    <xdr:cxnSp macro="">
      <xdr:nvCxnSpPr>
        <xdr:cNvPr id="586" name="直線コネクタ 585"/>
        <xdr:cNvCxnSpPr/>
      </xdr:nvCxnSpPr>
      <xdr:spPr>
        <a:xfrm>
          <a:off x="22072600" y="729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59081</xdr:rowOff>
    </xdr:from>
    <xdr:ext cx="599010" cy="259045"/>
    <xdr:sp macro="" textlink="">
      <xdr:nvSpPr>
        <xdr:cNvPr id="587" name="【一般廃棄物処理施設】&#10;一人当たり有形固定資産（償却資産）額最大値テキスト"/>
        <xdr:cNvSpPr txBox="1"/>
      </xdr:nvSpPr>
      <xdr:spPr>
        <a:xfrm>
          <a:off x="22199600" y="5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112404</xdr:rowOff>
    </xdr:from>
    <xdr:to>
      <xdr:col>116</xdr:col>
      <xdr:colOff>152400</xdr:colOff>
      <xdr:row>33</xdr:row>
      <xdr:rowOff>112404</xdr:rowOff>
    </xdr:to>
    <xdr:cxnSp macro="">
      <xdr:nvCxnSpPr>
        <xdr:cNvPr id="588" name="直線コネクタ 587"/>
        <xdr:cNvCxnSpPr/>
      </xdr:nvCxnSpPr>
      <xdr:spPr>
        <a:xfrm>
          <a:off x="22072600" y="5770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76581</xdr:rowOff>
    </xdr:from>
    <xdr:ext cx="534377" cy="259045"/>
    <xdr:sp macro="" textlink="">
      <xdr:nvSpPr>
        <xdr:cNvPr id="589" name="【一般廃棄物処理施設】&#10;一人当たり有形固定資産（償却資産）額平均値テキスト"/>
        <xdr:cNvSpPr txBox="1"/>
      </xdr:nvSpPr>
      <xdr:spPr>
        <a:xfrm>
          <a:off x="22199600" y="693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98154</xdr:rowOff>
    </xdr:from>
    <xdr:to>
      <xdr:col>116</xdr:col>
      <xdr:colOff>114300</xdr:colOff>
      <xdr:row>41</xdr:row>
      <xdr:rowOff>28304</xdr:rowOff>
    </xdr:to>
    <xdr:sp macro="" textlink="">
      <xdr:nvSpPr>
        <xdr:cNvPr id="590" name="フローチャート: 判断 589"/>
        <xdr:cNvSpPr/>
      </xdr:nvSpPr>
      <xdr:spPr>
        <a:xfrm>
          <a:off x="22110700" y="695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123978</xdr:rowOff>
    </xdr:from>
    <xdr:to>
      <xdr:col>112</xdr:col>
      <xdr:colOff>38100</xdr:colOff>
      <xdr:row>41</xdr:row>
      <xdr:rowOff>54128</xdr:rowOff>
    </xdr:to>
    <xdr:sp macro="" textlink="">
      <xdr:nvSpPr>
        <xdr:cNvPr id="591" name="フローチャート: 判断 590"/>
        <xdr:cNvSpPr/>
      </xdr:nvSpPr>
      <xdr:spPr>
        <a:xfrm>
          <a:off x="21272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139605</xdr:rowOff>
    </xdr:from>
    <xdr:to>
      <xdr:col>107</xdr:col>
      <xdr:colOff>101600</xdr:colOff>
      <xdr:row>41</xdr:row>
      <xdr:rowOff>69755</xdr:rowOff>
    </xdr:to>
    <xdr:sp macro="" textlink="">
      <xdr:nvSpPr>
        <xdr:cNvPr id="592" name="フローチャート: 判断 591"/>
        <xdr:cNvSpPr/>
      </xdr:nvSpPr>
      <xdr:spPr>
        <a:xfrm>
          <a:off x="20383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114119</xdr:rowOff>
    </xdr:from>
    <xdr:to>
      <xdr:col>102</xdr:col>
      <xdr:colOff>165100</xdr:colOff>
      <xdr:row>41</xdr:row>
      <xdr:rowOff>44269</xdr:rowOff>
    </xdr:to>
    <xdr:sp macro="" textlink="">
      <xdr:nvSpPr>
        <xdr:cNvPr id="593" name="フローチャート: 判断 592"/>
        <xdr:cNvSpPr/>
      </xdr:nvSpPr>
      <xdr:spPr>
        <a:xfrm>
          <a:off x="19494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144804</xdr:rowOff>
    </xdr:from>
    <xdr:to>
      <xdr:col>98</xdr:col>
      <xdr:colOff>38100</xdr:colOff>
      <xdr:row>41</xdr:row>
      <xdr:rowOff>74954</xdr:rowOff>
    </xdr:to>
    <xdr:sp macro="" textlink="">
      <xdr:nvSpPr>
        <xdr:cNvPr id="594" name="フローチャート: 判断 593"/>
        <xdr:cNvSpPr/>
      </xdr:nvSpPr>
      <xdr:spPr>
        <a:xfrm>
          <a:off x="18605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5" name="テキスト ボックス 5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6" name="テキスト ボックス 5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7" name="テキスト ボックス 5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8" name="テキスト ボックス 5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9" name="テキスト ボックス 5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171390</xdr:rowOff>
    </xdr:from>
    <xdr:to>
      <xdr:col>116</xdr:col>
      <xdr:colOff>114300</xdr:colOff>
      <xdr:row>40</xdr:row>
      <xdr:rowOff>101540</xdr:rowOff>
    </xdr:to>
    <xdr:sp macro="" textlink="">
      <xdr:nvSpPr>
        <xdr:cNvPr id="600" name="楕円 599"/>
        <xdr:cNvSpPr/>
      </xdr:nvSpPr>
      <xdr:spPr>
        <a:xfrm>
          <a:off x="22110700" y="685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22817</xdr:rowOff>
    </xdr:from>
    <xdr:ext cx="599010" cy="259045"/>
    <xdr:sp macro="" textlink="">
      <xdr:nvSpPr>
        <xdr:cNvPr id="601" name="【一般廃棄物処理施設】&#10;一人当たり有形固定資産（償却資産）額該当値テキスト"/>
        <xdr:cNvSpPr txBox="1"/>
      </xdr:nvSpPr>
      <xdr:spPr>
        <a:xfrm>
          <a:off x="22199600" y="670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6165</xdr:rowOff>
    </xdr:from>
    <xdr:to>
      <xdr:col>112</xdr:col>
      <xdr:colOff>38100</xdr:colOff>
      <xdr:row>40</xdr:row>
      <xdr:rowOff>107765</xdr:rowOff>
    </xdr:to>
    <xdr:sp macro="" textlink="">
      <xdr:nvSpPr>
        <xdr:cNvPr id="602" name="楕円 601"/>
        <xdr:cNvSpPr/>
      </xdr:nvSpPr>
      <xdr:spPr>
        <a:xfrm>
          <a:off x="21272500" y="686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50740</xdr:rowOff>
    </xdr:from>
    <xdr:to>
      <xdr:col>116</xdr:col>
      <xdr:colOff>63500</xdr:colOff>
      <xdr:row>40</xdr:row>
      <xdr:rowOff>56965</xdr:rowOff>
    </xdr:to>
    <xdr:cxnSp macro="">
      <xdr:nvCxnSpPr>
        <xdr:cNvPr id="603" name="直線コネクタ 602"/>
        <xdr:cNvCxnSpPr/>
      </xdr:nvCxnSpPr>
      <xdr:spPr>
        <a:xfrm flipV="1">
          <a:off x="21323300" y="6908740"/>
          <a:ext cx="838200" cy="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19084</xdr:rowOff>
    </xdr:from>
    <xdr:to>
      <xdr:col>107</xdr:col>
      <xdr:colOff>101600</xdr:colOff>
      <xdr:row>40</xdr:row>
      <xdr:rowOff>120684</xdr:rowOff>
    </xdr:to>
    <xdr:sp macro="" textlink="">
      <xdr:nvSpPr>
        <xdr:cNvPr id="604" name="楕円 603"/>
        <xdr:cNvSpPr/>
      </xdr:nvSpPr>
      <xdr:spPr>
        <a:xfrm>
          <a:off x="20383500" y="68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56965</xdr:rowOff>
    </xdr:from>
    <xdr:to>
      <xdr:col>111</xdr:col>
      <xdr:colOff>177800</xdr:colOff>
      <xdr:row>40</xdr:row>
      <xdr:rowOff>69884</xdr:rowOff>
    </xdr:to>
    <xdr:cxnSp macro="">
      <xdr:nvCxnSpPr>
        <xdr:cNvPr id="605" name="直線コネクタ 604"/>
        <xdr:cNvCxnSpPr/>
      </xdr:nvCxnSpPr>
      <xdr:spPr>
        <a:xfrm flipV="1">
          <a:off x="20434300" y="6914965"/>
          <a:ext cx="889000" cy="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29116</xdr:rowOff>
    </xdr:from>
    <xdr:to>
      <xdr:col>102</xdr:col>
      <xdr:colOff>165100</xdr:colOff>
      <xdr:row>40</xdr:row>
      <xdr:rowOff>130716</xdr:rowOff>
    </xdr:to>
    <xdr:sp macro="" textlink="">
      <xdr:nvSpPr>
        <xdr:cNvPr id="606" name="楕円 605"/>
        <xdr:cNvSpPr/>
      </xdr:nvSpPr>
      <xdr:spPr>
        <a:xfrm>
          <a:off x="19494500" y="688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69884</xdr:rowOff>
    </xdr:from>
    <xdr:to>
      <xdr:col>107</xdr:col>
      <xdr:colOff>50800</xdr:colOff>
      <xdr:row>40</xdr:row>
      <xdr:rowOff>79916</xdr:rowOff>
    </xdr:to>
    <xdr:cxnSp macro="">
      <xdr:nvCxnSpPr>
        <xdr:cNvPr id="607" name="直線コネクタ 606"/>
        <xdr:cNvCxnSpPr/>
      </xdr:nvCxnSpPr>
      <xdr:spPr>
        <a:xfrm flipV="1">
          <a:off x="19545300" y="6927884"/>
          <a:ext cx="889000" cy="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38473</xdr:rowOff>
    </xdr:from>
    <xdr:to>
      <xdr:col>98</xdr:col>
      <xdr:colOff>38100</xdr:colOff>
      <xdr:row>40</xdr:row>
      <xdr:rowOff>140073</xdr:rowOff>
    </xdr:to>
    <xdr:sp macro="" textlink="">
      <xdr:nvSpPr>
        <xdr:cNvPr id="608" name="楕円 607"/>
        <xdr:cNvSpPr/>
      </xdr:nvSpPr>
      <xdr:spPr>
        <a:xfrm>
          <a:off x="18605500" y="68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79916</xdr:rowOff>
    </xdr:from>
    <xdr:to>
      <xdr:col>102</xdr:col>
      <xdr:colOff>114300</xdr:colOff>
      <xdr:row>40</xdr:row>
      <xdr:rowOff>89273</xdr:rowOff>
    </xdr:to>
    <xdr:cxnSp macro="">
      <xdr:nvCxnSpPr>
        <xdr:cNvPr id="609" name="直線コネクタ 608"/>
        <xdr:cNvCxnSpPr/>
      </xdr:nvCxnSpPr>
      <xdr:spPr>
        <a:xfrm flipV="1">
          <a:off x="18656300" y="6937916"/>
          <a:ext cx="889000" cy="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45255</xdr:rowOff>
    </xdr:from>
    <xdr:ext cx="534377" cy="259045"/>
    <xdr:sp macro="" textlink="">
      <xdr:nvSpPr>
        <xdr:cNvPr id="610" name="n_1aveValue【一般廃棄物処理施設】&#10;一人当たり有形固定資産（償却資産）額"/>
        <xdr:cNvSpPr txBox="1"/>
      </xdr:nvSpPr>
      <xdr:spPr>
        <a:xfrm>
          <a:off x="210434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60882</xdr:rowOff>
    </xdr:from>
    <xdr:ext cx="534377" cy="259045"/>
    <xdr:sp macro="" textlink="">
      <xdr:nvSpPr>
        <xdr:cNvPr id="611" name="n_2aveValue【一般廃棄物処理施設】&#10;一人当たり有形固定資産（償却資産）額"/>
        <xdr:cNvSpPr txBox="1"/>
      </xdr:nvSpPr>
      <xdr:spPr>
        <a:xfrm>
          <a:off x="2016711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35396</xdr:rowOff>
    </xdr:from>
    <xdr:ext cx="534377" cy="259045"/>
    <xdr:sp macro="" textlink="">
      <xdr:nvSpPr>
        <xdr:cNvPr id="612" name="n_3aveValue【一般廃棄物処理施設】&#10;一人当たり有形固定資産（償却資産）額"/>
        <xdr:cNvSpPr txBox="1"/>
      </xdr:nvSpPr>
      <xdr:spPr>
        <a:xfrm>
          <a:off x="192781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66081</xdr:rowOff>
    </xdr:from>
    <xdr:ext cx="534377" cy="259045"/>
    <xdr:sp macro="" textlink="">
      <xdr:nvSpPr>
        <xdr:cNvPr id="613" name="n_4aveValue【一般廃棄物処理施設】&#10;一人当たり有形固定資産（償却資産）額"/>
        <xdr:cNvSpPr txBox="1"/>
      </xdr:nvSpPr>
      <xdr:spPr>
        <a:xfrm>
          <a:off x="18389111" y="70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124292</xdr:rowOff>
    </xdr:from>
    <xdr:ext cx="599010" cy="259045"/>
    <xdr:sp macro="" textlink="">
      <xdr:nvSpPr>
        <xdr:cNvPr id="614" name="n_1mainValue【一般廃棄物処理施設】&#10;一人当たり有形固定資産（償却資産）額"/>
        <xdr:cNvSpPr txBox="1"/>
      </xdr:nvSpPr>
      <xdr:spPr>
        <a:xfrm>
          <a:off x="21011095" y="663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137211</xdr:rowOff>
    </xdr:from>
    <xdr:ext cx="599010" cy="259045"/>
    <xdr:sp macro="" textlink="">
      <xdr:nvSpPr>
        <xdr:cNvPr id="615" name="n_2mainValue【一般廃棄物処理施設】&#10;一人当たり有形固定資産（償却資産）額"/>
        <xdr:cNvSpPr txBox="1"/>
      </xdr:nvSpPr>
      <xdr:spPr>
        <a:xfrm>
          <a:off x="20134795" y="665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147243</xdr:rowOff>
    </xdr:from>
    <xdr:ext cx="599010" cy="259045"/>
    <xdr:sp macro="" textlink="">
      <xdr:nvSpPr>
        <xdr:cNvPr id="616" name="n_3mainValue【一般廃棄物処理施設】&#10;一人当たり有形固定資産（償却資産）額"/>
        <xdr:cNvSpPr txBox="1"/>
      </xdr:nvSpPr>
      <xdr:spPr>
        <a:xfrm>
          <a:off x="19245795" y="666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156600</xdr:rowOff>
    </xdr:from>
    <xdr:ext cx="599010" cy="259045"/>
    <xdr:sp macro="" textlink="">
      <xdr:nvSpPr>
        <xdr:cNvPr id="617" name="n_4mainValue【一般廃棄物処理施設】&#10;一人当たり有形固定資産（償却資産）額"/>
        <xdr:cNvSpPr txBox="1"/>
      </xdr:nvSpPr>
      <xdr:spPr>
        <a:xfrm>
          <a:off x="18356795" y="667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8" name="正方形/長方形 6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9" name="正方形/長方形 6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20" name="正方形/長方形 6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21" name="正方形/長方形 6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2" name="正方形/長方形 6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3" name="正方形/長方形 6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4" name="正方形/長方形 6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5" name="正方形/長方形 6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6" name="テキスト ボックス 6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7" name="直線コネクタ 6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8" name="テキスト ボックス 62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9" name="直線コネクタ 62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30" name="テキスト ボックス 62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31" name="直線コネクタ 63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2" name="テキスト ボックス 63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3" name="直線コネクタ 63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4" name="テキスト ボックス 63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5" name="直線コネクタ 63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6" name="テキスト ボックス 63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7" name="直線コネクタ 63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8" name="テキスト ボックス 63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9" name="直線コネクタ 63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40" name="テキスト ボックス 63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41" name="直線コネクタ 6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3" name="直線コネクタ 642"/>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4"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5" name="直線コネクタ 644"/>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6"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7" name="直線コネクタ 64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64787</xdr:rowOff>
    </xdr:from>
    <xdr:ext cx="405111" cy="259045"/>
    <xdr:sp macro="" textlink="">
      <xdr:nvSpPr>
        <xdr:cNvPr id="648" name="【保健センター・保健所】&#10;有形固定資産減価償却率平均値テキスト"/>
        <xdr:cNvSpPr txBox="1"/>
      </xdr:nvSpPr>
      <xdr:spPr>
        <a:xfrm>
          <a:off x="163576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649" name="フローチャート: 判断 648"/>
        <xdr:cNvSpPr/>
      </xdr:nvSpPr>
      <xdr:spPr>
        <a:xfrm>
          <a:off x="16268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50" name="フローチャート: 判断 649"/>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651" name="フローチャート: 判断 650"/>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652" name="フローチャート: 判断 651"/>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53" name="フローチャート: 判断 652"/>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4" name="テキスト ボックス 6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5" name="テキスト ボックス 6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6" name="テキスト ボックス 6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7" name="テキスト ボックス 6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8" name="テキスト ボックス 6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42273</xdr:rowOff>
    </xdr:from>
    <xdr:to>
      <xdr:col>85</xdr:col>
      <xdr:colOff>177800</xdr:colOff>
      <xdr:row>58</xdr:row>
      <xdr:rowOff>143873</xdr:rowOff>
    </xdr:to>
    <xdr:sp macro="" textlink="">
      <xdr:nvSpPr>
        <xdr:cNvPr id="659" name="楕円 658"/>
        <xdr:cNvSpPr/>
      </xdr:nvSpPr>
      <xdr:spPr>
        <a:xfrm>
          <a:off x="16268700" y="99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65150</xdr:rowOff>
    </xdr:from>
    <xdr:ext cx="405111" cy="259045"/>
    <xdr:sp macro="" textlink="">
      <xdr:nvSpPr>
        <xdr:cNvPr id="660" name="【保健センター・保健所】&#10;有形固定資産減価償却率該当値テキスト"/>
        <xdr:cNvSpPr txBox="1"/>
      </xdr:nvSpPr>
      <xdr:spPr>
        <a:xfrm>
          <a:off x="16357600"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661" name="楕円 660"/>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93073</xdr:rowOff>
    </xdr:to>
    <xdr:cxnSp macro="">
      <xdr:nvCxnSpPr>
        <xdr:cNvPr id="662" name="直線コネクタ 661"/>
        <xdr:cNvCxnSpPr/>
      </xdr:nvCxnSpPr>
      <xdr:spPr>
        <a:xfrm>
          <a:off x="15481300" y="100012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663" name="楕円 662"/>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57150</xdr:rowOff>
    </xdr:to>
    <xdr:cxnSp macro="">
      <xdr:nvCxnSpPr>
        <xdr:cNvPr id="664" name="直線コネクタ 663"/>
        <xdr:cNvCxnSpPr/>
      </xdr:nvCxnSpPr>
      <xdr:spPr>
        <a:xfrm>
          <a:off x="14592300" y="9966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65" name="楕円 664"/>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58</xdr:row>
      <xdr:rowOff>22860</xdr:rowOff>
    </xdr:to>
    <xdr:cxnSp macro="">
      <xdr:nvCxnSpPr>
        <xdr:cNvPr id="666" name="直線コネクタ 665"/>
        <xdr:cNvCxnSpPr/>
      </xdr:nvCxnSpPr>
      <xdr:spPr>
        <a:xfrm>
          <a:off x="13703300" y="98640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3084</xdr:rowOff>
    </xdr:from>
    <xdr:to>
      <xdr:col>67</xdr:col>
      <xdr:colOff>101600</xdr:colOff>
      <xdr:row>57</xdr:row>
      <xdr:rowOff>104684</xdr:rowOff>
    </xdr:to>
    <xdr:sp macro="" textlink="">
      <xdr:nvSpPr>
        <xdr:cNvPr id="667" name="楕円 666"/>
        <xdr:cNvSpPr/>
      </xdr:nvSpPr>
      <xdr:spPr>
        <a:xfrm>
          <a:off x="12763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53884</xdr:rowOff>
    </xdr:from>
    <xdr:to>
      <xdr:col>71</xdr:col>
      <xdr:colOff>177800</xdr:colOff>
      <xdr:row>57</xdr:row>
      <xdr:rowOff>91440</xdr:rowOff>
    </xdr:to>
    <xdr:cxnSp macro="">
      <xdr:nvCxnSpPr>
        <xdr:cNvPr id="668" name="直線コネクタ 667"/>
        <xdr:cNvCxnSpPr/>
      </xdr:nvCxnSpPr>
      <xdr:spPr>
        <a:xfrm>
          <a:off x="12814300" y="98265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669" name="n_1aveValue【保健センター・保健所】&#10;有形固定資産減価償却率"/>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166024</xdr:rowOff>
    </xdr:from>
    <xdr:ext cx="405111" cy="259045"/>
    <xdr:sp macro="" textlink="">
      <xdr:nvSpPr>
        <xdr:cNvPr id="670" name="n_2aveValue【保健センター・保健所】&#10;有形固定資産減価償却率"/>
        <xdr:cNvSpPr txBox="1"/>
      </xdr:nvSpPr>
      <xdr:spPr>
        <a:xfrm>
          <a:off x="14389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671" name="n_3aveValue【保健センター・保健所】&#10;有形固定資産減価償却率"/>
        <xdr:cNvSpPr txBox="1"/>
      </xdr:nvSpPr>
      <xdr:spPr>
        <a:xfrm>
          <a:off x="135007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72" name="n_4aveValue【保健センター・保健所】&#10;有形固定資産減価償却率"/>
        <xdr:cNvSpPr txBox="1"/>
      </xdr:nvSpPr>
      <xdr:spPr>
        <a:xfrm>
          <a:off x="126117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673" name="n_1mainValue【保健センター・保健所】&#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674" name="n_2mainValue【保健センター・保健所】&#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75" name="n_3mainValue【保健センター・保健所】&#10;有形固定資産減価償却率"/>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121211</xdr:rowOff>
    </xdr:from>
    <xdr:ext cx="405111" cy="259045"/>
    <xdr:sp macro="" textlink="">
      <xdr:nvSpPr>
        <xdr:cNvPr id="676" name="n_4mainValue【保健センター・保健所】&#10;有形固定資産減価償却率"/>
        <xdr:cNvSpPr txBox="1"/>
      </xdr:nvSpPr>
      <xdr:spPr>
        <a:xfrm>
          <a:off x="12611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7" name="正方形/長方形 6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8" name="正方形/長方形 6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9" name="正方形/長方形 6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80" name="正方形/長方形 6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81" name="正方形/長方形 6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2" name="正方形/長方形 6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3" name="正方形/長方形 6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4" name="正方形/長方形 6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5" name="テキスト ボックス 6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6" name="直線コネクタ 6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7" name="直線コネクタ 6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8" name="テキスト ボックス 6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9" name="直線コネクタ 6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90" name="テキスト ボックス 6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91" name="直線コネクタ 6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2" name="テキスト ボックス 6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3" name="直線コネクタ 6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4" name="テキスト ボックス 6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5" name="直線コネクタ 6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6" name="テキスト ボックス 6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7" name="直線コネクタ 6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8" name="テキスト ボックス 6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148590</xdr:rowOff>
    </xdr:from>
    <xdr:to>
      <xdr:col>116</xdr:col>
      <xdr:colOff>62864</xdr:colOff>
      <xdr:row>64</xdr:row>
      <xdr:rowOff>26670</xdr:rowOff>
    </xdr:to>
    <xdr:cxnSp macro="">
      <xdr:nvCxnSpPr>
        <xdr:cNvPr id="700" name="直線コネクタ 699"/>
        <xdr:cNvCxnSpPr/>
      </xdr:nvCxnSpPr>
      <xdr:spPr>
        <a:xfrm flipV="1">
          <a:off x="22160864" y="957834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701" name="【保健センター・保健所】&#10;一人当たり面積最小値テキスト"/>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702" name="直線コネクタ 701"/>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95267</xdr:rowOff>
    </xdr:from>
    <xdr:ext cx="469744" cy="259045"/>
    <xdr:sp macro="" textlink="">
      <xdr:nvSpPr>
        <xdr:cNvPr id="703" name="【保健センター・保健所】&#10;一人当たり面積最大値テキスト"/>
        <xdr:cNvSpPr txBox="1"/>
      </xdr:nvSpPr>
      <xdr:spPr>
        <a:xfrm>
          <a:off x="22199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148590</xdr:rowOff>
    </xdr:from>
    <xdr:to>
      <xdr:col>116</xdr:col>
      <xdr:colOff>152400</xdr:colOff>
      <xdr:row>55</xdr:row>
      <xdr:rowOff>148590</xdr:rowOff>
    </xdr:to>
    <xdr:cxnSp macro="">
      <xdr:nvCxnSpPr>
        <xdr:cNvPr id="704" name="直線コネクタ 703"/>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17797</xdr:rowOff>
    </xdr:from>
    <xdr:ext cx="469744" cy="259045"/>
    <xdr:sp macro="" textlink="">
      <xdr:nvSpPr>
        <xdr:cNvPr id="705" name="【保健センター・保健所】&#10;一人当たり面積平均値テキスト"/>
        <xdr:cNvSpPr txBox="1"/>
      </xdr:nvSpPr>
      <xdr:spPr>
        <a:xfrm>
          <a:off x="22199600" y="1064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166370</xdr:rowOff>
    </xdr:from>
    <xdr:to>
      <xdr:col>116</xdr:col>
      <xdr:colOff>114300</xdr:colOff>
      <xdr:row>63</xdr:row>
      <xdr:rowOff>96520</xdr:rowOff>
    </xdr:to>
    <xdr:sp macro="" textlink="">
      <xdr:nvSpPr>
        <xdr:cNvPr id="706" name="フローチャート: 判断 705"/>
        <xdr:cNvSpPr/>
      </xdr:nvSpPr>
      <xdr:spPr>
        <a:xfrm>
          <a:off x="221107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13970</xdr:rowOff>
    </xdr:from>
    <xdr:to>
      <xdr:col>112</xdr:col>
      <xdr:colOff>38100</xdr:colOff>
      <xdr:row>63</xdr:row>
      <xdr:rowOff>115570</xdr:rowOff>
    </xdr:to>
    <xdr:sp macro="" textlink="">
      <xdr:nvSpPr>
        <xdr:cNvPr id="707" name="フローチャート: 判断 706"/>
        <xdr:cNvSpPr/>
      </xdr:nvSpPr>
      <xdr:spPr>
        <a:xfrm>
          <a:off x="21272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17780</xdr:rowOff>
    </xdr:from>
    <xdr:to>
      <xdr:col>107</xdr:col>
      <xdr:colOff>101600</xdr:colOff>
      <xdr:row>63</xdr:row>
      <xdr:rowOff>119380</xdr:rowOff>
    </xdr:to>
    <xdr:sp macro="" textlink="">
      <xdr:nvSpPr>
        <xdr:cNvPr id="708" name="フローチャート: 判断 707"/>
        <xdr:cNvSpPr/>
      </xdr:nvSpPr>
      <xdr:spPr>
        <a:xfrm>
          <a:off x="20383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9" name="フローチャート: 判断 708"/>
        <xdr:cNvSpPr/>
      </xdr:nvSpPr>
      <xdr:spPr>
        <a:xfrm>
          <a:off x="19494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710" name="フローチャート: 判断 709"/>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11" name="テキスト ボックス 7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2" name="テキスト ボックス 7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3" name="テキスト ボックス 7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4" name="テキスト ボックス 7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5" name="テキスト ボックス 7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716" name="楕円 715"/>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717" name="【保健センター・保健所】&#10;一人当たり面積該当値テキスト"/>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718" name="楕円 717"/>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719" name="直線コネクタ 718"/>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720" name="楕円 719"/>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125730</xdr:rowOff>
    </xdr:to>
    <xdr:cxnSp macro="">
      <xdr:nvCxnSpPr>
        <xdr:cNvPr id="721" name="直線コネクタ 720"/>
        <xdr:cNvCxnSpPr/>
      </xdr:nvCxnSpPr>
      <xdr:spPr>
        <a:xfrm flipV="1">
          <a:off x="20434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22" name="楕円 721"/>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125730</xdr:rowOff>
    </xdr:from>
    <xdr:to>
      <xdr:col>107</xdr:col>
      <xdr:colOff>50800</xdr:colOff>
      <xdr:row>63</xdr:row>
      <xdr:rowOff>125730</xdr:rowOff>
    </xdr:to>
    <xdr:cxnSp macro="">
      <xdr:nvCxnSpPr>
        <xdr:cNvPr id="723" name="直線コネクタ 722"/>
        <xdr:cNvCxnSpPr/>
      </xdr:nvCxnSpPr>
      <xdr:spPr>
        <a:xfrm>
          <a:off x="19545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78740</xdr:rowOff>
    </xdr:from>
    <xdr:to>
      <xdr:col>98</xdr:col>
      <xdr:colOff>38100</xdr:colOff>
      <xdr:row>64</xdr:row>
      <xdr:rowOff>8890</xdr:rowOff>
    </xdr:to>
    <xdr:sp macro="" textlink="">
      <xdr:nvSpPr>
        <xdr:cNvPr id="724" name="楕円 723"/>
        <xdr:cNvSpPr/>
      </xdr:nvSpPr>
      <xdr:spPr>
        <a:xfrm>
          <a:off x="18605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129540</xdr:rowOff>
    </xdr:to>
    <xdr:cxnSp macro="">
      <xdr:nvCxnSpPr>
        <xdr:cNvPr id="725" name="直線コネクタ 724"/>
        <xdr:cNvCxnSpPr/>
      </xdr:nvCxnSpPr>
      <xdr:spPr>
        <a:xfrm flipV="1">
          <a:off x="18656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132097</xdr:rowOff>
    </xdr:from>
    <xdr:ext cx="469744" cy="259045"/>
    <xdr:sp macro="" textlink="">
      <xdr:nvSpPr>
        <xdr:cNvPr id="726" name="n_1aveValue【保健センター・保健所】&#10;一人当たり面積"/>
        <xdr:cNvSpPr txBox="1"/>
      </xdr:nvSpPr>
      <xdr:spPr>
        <a:xfrm>
          <a:off x="210757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135907</xdr:rowOff>
    </xdr:from>
    <xdr:ext cx="469744" cy="259045"/>
    <xdr:sp macro="" textlink="">
      <xdr:nvSpPr>
        <xdr:cNvPr id="727" name="n_2aveValue【保健センター・保健所】&#10;一人当たり面積"/>
        <xdr:cNvSpPr txBox="1"/>
      </xdr:nvSpPr>
      <xdr:spPr>
        <a:xfrm>
          <a:off x="20199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8" name="n_3aveValue【保健センター・保健所】&#10;一人当たり面積"/>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729"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730" name="n_1mainValue【保健センター・保健所】&#10;一人当たり面積"/>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31"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32" name="n_3mainValue【保健センター・保健所】&#10;一人当たり面積"/>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xdr:rowOff>
    </xdr:from>
    <xdr:ext cx="469744" cy="259045"/>
    <xdr:sp macro="" textlink="">
      <xdr:nvSpPr>
        <xdr:cNvPr id="733" name="n_4mainValue【保健センター・保健所】&#10;一人当たり面積"/>
        <xdr:cNvSpPr txBox="1"/>
      </xdr:nvSpPr>
      <xdr:spPr>
        <a:xfrm>
          <a:off x="18421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4" name="正方形/長方形 7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5" name="正方形/長方形 7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6" name="正方形/長方形 7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7" name="正方形/長方形 7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8" name="正方形/長方形 7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9" name="正方形/長方形 7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40" name="正方形/長方形 7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正方形/長方形 7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2" name="テキスト ボックス 7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3" name="直線コネクタ 7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4" name="テキスト ボックス 74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5" name="直線コネクタ 7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6" name="テキスト ボックス 74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7" name="直線コネクタ 7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8" name="テキスト ボックス 7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9" name="直線コネクタ 7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50" name="テキスト ボックス 7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51" name="直線コネクタ 7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2" name="テキスト ボックス 7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3" name="直線コネクタ 7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4" name="テキスト ボックス 75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5" name="直線コネクタ 7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6" name="テキスト ボックス 75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127636</xdr:rowOff>
    </xdr:from>
    <xdr:to>
      <xdr:col>85</xdr:col>
      <xdr:colOff>126364</xdr:colOff>
      <xdr:row>85</xdr:row>
      <xdr:rowOff>118111</xdr:rowOff>
    </xdr:to>
    <xdr:cxnSp macro="">
      <xdr:nvCxnSpPr>
        <xdr:cNvPr id="758" name="直線コネクタ 757"/>
        <xdr:cNvCxnSpPr/>
      </xdr:nvCxnSpPr>
      <xdr:spPr>
        <a:xfrm flipV="1">
          <a:off x="16318864" y="133292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759" name="【消防施設】&#10;有形固定資産減価償却率最小値テキスト"/>
        <xdr:cNvSpPr txBox="1"/>
      </xdr:nvSpPr>
      <xdr:spPr>
        <a:xfrm>
          <a:off x="16357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760" name="直線コネクタ 759"/>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74313</xdr:rowOff>
    </xdr:from>
    <xdr:ext cx="405111" cy="259045"/>
    <xdr:sp macro="" textlink="">
      <xdr:nvSpPr>
        <xdr:cNvPr id="761" name="【消防施設】&#10;有形固定資産減価償却率最大値テキスト"/>
        <xdr:cNvSpPr txBox="1"/>
      </xdr:nvSpPr>
      <xdr:spPr>
        <a:xfrm>
          <a:off x="16357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127636</xdr:rowOff>
    </xdr:from>
    <xdr:to>
      <xdr:col>86</xdr:col>
      <xdr:colOff>25400</xdr:colOff>
      <xdr:row>77</xdr:row>
      <xdr:rowOff>127636</xdr:rowOff>
    </xdr:to>
    <xdr:cxnSp macro="">
      <xdr:nvCxnSpPr>
        <xdr:cNvPr id="762" name="直線コネクタ 761"/>
        <xdr:cNvCxnSpPr/>
      </xdr:nvCxnSpPr>
      <xdr:spPr>
        <a:xfrm>
          <a:off x="16230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76216</xdr:rowOff>
    </xdr:from>
    <xdr:ext cx="405111" cy="259045"/>
    <xdr:sp macro="" textlink="">
      <xdr:nvSpPr>
        <xdr:cNvPr id="763" name="【消防施設】&#10;有形固定資産減価償却率平均値テキスト"/>
        <xdr:cNvSpPr txBox="1"/>
      </xdr:nvSpPr>
      <xdr:spPr>
        <a:xfrm>
          <a:off x="16357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4" name="フローチャート: 判断 763"/>
        <xdr:cNvSpPr/>
      </xdr:nvSpPr>
      <xdr:spPr>
        <a:xfrm>
          <a:off x="16268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65" name="フローチャート: 判断 764"/>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66" name="フローチャート: 判断 765"/>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67" name="フローチャート: 判断 766"/>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166370</xdr:rowOff>
    </xdr:from>
    <xdr:to>
      <xdr:col>67</xdr:col>
      <xdr:colOff>101600</xdr:colOff>
      <xdr:row>81</xdr:row>
      <xdr:rowOff>96520</xdr:rowOff>
    </xdr:to>
    <xdr:sp macro="" textlink="">
      <xdr:nvSpPr>
        <xdr:cNvPr id="768" name="フローチャート: 判断 767"/>
        <xdr:cNvSpPr/>
      </xdr:nvSpPr>
      <xdr:spPr>
        <a:xfrm>
          <a:off x="12763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9" name="テキスト ボックス 7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70" name="テキスト ボックス 7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71" name="テキスト ボックス 7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2" name="テキスト ボックス 7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3" name="テキスト ボックス 7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154939</xdr:rowOff>
    </xdr:from>
    <xdr:to>
      <xdr:col>85</xdr:col>
      <xdr:colOff>177800</xdr:colOff>
      <xdr:row>80</xdr:row>
      <xdr:rowOff>85089</xdr:rowOff>
    </xdr:to>
    <xdr:sp macro="" textlink="">
      <xdr:nvSpPr>
        <xdr:cNvPr id="774" name="楕円 773"/>
        <xdr:cNvSpPr/>
      </xdr:nvSpPr>
      <xdr:spPr>
        <a:xfrm>
          <a:off x="162687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6366</xdr:rowOff>
    </xdr:from>
    <xdr:ext cx="405111" cy="259045"/>
    <xdr:sp macro="" textlink="">
      <xdr:nvSpPr>
        <xdr:cNvPr id="775" name="【消防施設】&#10;有形固定資産減価償却率該当値テキスト"/>
        <xdr:cNvSpPr txBox="1"/>
      </xdr:nvSpPr>
      <xdr:spPr>
        <a:xfrm>
          <a:off x="16357600"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114936</xdr:rowOff>
    </xdr:from>
    <xdr:to>
      <xdr:col>81</xdr:col>
      <xdr:colOff>101600</xdr:colOff>
      <xdr:row>80</xdr:row>
      <xdr:rowOff>45086</xdr:rowOff>
    </xdr:to>
    <xdr:sp macro="" textlink="">
      <xdr:nvSpPr>
        <xdr:cNvPr id="776" name="楕円 775"/>
        <xdr:cNvSpPr/>
      </xdr:nvSpPr>
      <xdr:spPr>
        <a:xfrm>
          <a:off x="15430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165736</xdr:rowOff>
    </xdr:from>
    <xdr:to>
      <xdr:col>85</xdr:col>
      <xdr:colOff>127000</xdr:colOff>
      <xdr:row>80</xdr:row>
      <xdr:rowOff>34289</xdr:rowOff>
    </xdr:to>
    <xdr:cxnSp macro="">
      <xdr:nvCxnSpPr>
        <xdr:cNvPr id="777" name="直線コネクタ 776"/>
        <xdr:cNvCxnSpPr/>
      </xdr:nvCxnSpPr>
      <xdr:spPr>
        <a:xfrm>
          <a:off x="15481300" y="1371028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74930</xdr:rowOff>
    </xdr:from>
    <xdr:to>
      <xdr:col>76</xdr:col>
      <xdr:colOff>165100</xdr:colOff>
      <xdr:row>80</xdr:row>
      <xdr:rowOff>5080</xdr:rowOff>
    </xdr:to>
    <xdr:sp macro="" textlink="">
      <xdr:nvSpPr>
        <xdr:cNvPr id="778" name="楕円 777"/>
        <xdr:cNvSpPr/>
      </xdr:nvSpPr>
      <xdr:spPr>
        <a:xfrm>
          <a:off x="14541500" y="13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125730</xdr:rowOff>
    </xdr:from>
    <xdr:to>
      <xdr:col>81</xdr:col>
      <xdr:colOff>50800</xdr:colOff>
      <xdr:row>79</xdr:row>
      <xdr:rowOff>165736</xdr:rowOff>
    </xdr:to>
    <xdr:cxnSp macro="">
      <xdr:nvCxnSpPr>
        <xdr:cNvPr id="779" name="直線コネクタ 778"/>
        <xdr:cNvCxnSpPr/>
      </xdr:nvCxnSpPr>
      <xdr:spPr>
        <a:xfrm>
          <a:off x="14592300" y="136702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65405</xdr:rowOff>
    </xdr:from>
    <xdr:to>
      <xdr:col>72</xdr:col>
      <xdr:colOff>38100</xdr:colOff>
      <xdr:row>79</xdr:row>
      <xdr:rowOff>167005</xdr:rowOff>
    </xdr:to>
    <xdr:sp macro="" textlink="">
      <xdr:nvSpPr>
        <xdr:cNvPr id="780" name="楕円 779"/>
        <xdr:cNvSpPr/>
      </xdr:nvSpPr>
      <xdr:spPr>
        <a:xfrm>
          <a:off x="13652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116205</xdr:rowOff>
    </xdr:from>
    <xdr:to>
      <xdr:col>76</xdr:col>
      <xdr:colOff>114300</xdr:colOff>
      <xdr:row>79</xdr:row>
      <xdr:rowOff>125730</xdr:rowOff>
    </xdr:to>
    <xdr:cxnSp macro="">
      <xdr:nvCxnSpPr>
        <xdr:cNvPr id="781" name="直線コネクタ 780"/>
        <xdr:cNvCxnSpPr/>
      </xdr:nvCxnSpPr>
      <xdr:spPr>
        <a:xfrm>
          <a:off x="13703300" y="13660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31114</xdr:rowOff>
    </xdr:from>
    <xdr:to>
      <xdr:col>67</xdr:col>
      <xdr:colOff>101600</xdr:colOff>
      <xdr:row>83</xdr:row>
      <xdr:rowOff>132714</xdr:rowOff>
    </xdr:to>
    <xdr:sp macro="" textlink="">
      <xdr:nvSpPr>
        <xdr:cNvPr id="782" name="楕円 781"/>
        <xdr:cNvSpPr/>
      </xdr:nvSpPr>
      <xdr:spPr>
        <a:xfrm>
          <a:off x="12763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116205</xdr:rowOff>
    </xdr:from>
    <xdr:to>
      <xdr:col>71</xdr:col>
      <xdr:colOff>177800</xdr:colOff>
      <xdr:row>83</xdr:row>
      <xdr:rowOff>81914</xdr:rowOff>
    </xdr:to>
    <xdr:cxnSp macro="">
      <xdr:nvCxnSpPr>
        <xdr:cNvPr id="783" name="直線コネクタ 782"/>
        <xdr:cNvCxnSpPr/>
      </xdr:nvCxnSpPr>
      <xdr:spPr>
        <a:xfrm flipV="1">
          <a:off x="12814300" y="13660755"/>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84" name="n_1aveValue【消防施設】&#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785" name="n_2aveValue【消防施設】&#10;有形固定資産減価償却率"/>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7638</xdr:rowOff>
    </xdr:from>
    <xdr:ext cx="405111" cy="259045"/>
    <xdr:sp macro="" textlink="">
      <xdr:nvSpPr>
        <xdr:cNvPr id="786" name="n_3aveValue【消防施設】&#10;有形固定資産減価償却率"/>
        <xdr:cNvSpPr txBox="1"/>
      </xdr:nvSpPr>
      <xdr:spPr>
        <a:xfrm>
          <a:off x="13500744" y="1406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113047</xdr:rowOff>
    </xdr:from>
    <xdr:ext cx="405111" cy="259045"/>
    <xdr:sp macro="" textlink="">
      <xdr:nvSpPr>
        <xdr:cNvPr id="787" name="n_4aveValue【消防施設】&#10;有形固定資産減価償却率"/>
        <xdr:cNvSpPr txBox="1"/>
      </xdr:nvSpPr>
      <xdr:spPr>
        <a:xfrm>
          <a:off x="12611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61613</xdr:rowOff>
    </xdr:from>
    <xdr:ext cx="405111" cy="259045"/>
    <xdr:sp macro="" textlink="">
      <xdr:nvSpPr>
        <xdr:cNvPr id="788" name="n_1mainValue【消防施設】&#10;有形固定資産減価償却率"/>
        <xdr:cNvSpPr txBox="1"/>
      </xdr:nvSpPr>
      <xdr:spPr>
        <a:xfrm>
          <a:off x="15266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21607</xdr:rowOff>
    </xdr:from>
    <xdr:ext cx="405111" cy="259045"/>
    <xdr:sp macro="" textlink="">
      <xdr:nvSpPr>
        <xdr:cNvPr id="789" name="n_2mainValue【消防施設】&#10;有形固定資産減価償却率"/>
        <xdr:cNvSpPr txBox="1"/>
      </xdr:nvSpPr>
      <xdr:spPr>
        <a:xfrm>
          <a:off x="143897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12082</xdr:rowOff>
    </xdr:from>
    <xdr:ext cx="405111" cy="259045"/>
    <xdr:sp macro="" textlink="">
      <xdr:nvSpPr>
        <xdr:cNvPr id="790" name="n_3mainValue【消防施設】&#10;有形固定資産減価償却率"/>
        <xdr:cNvSpPr txBox="1"/>
      </xdr:nvSpPr>
      <xdr:spPr>
        <a:xfrm>
          <a:off x="13500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123841</xdr:rowOff>
    </xdr:from>
    <xdr:ext cx="405111" cy="259045"/>
    <xdr:sp macro="" textlink="">
      <xdr:nvSpPr>
        <xdr:cNvPr id="791" name="n_4mainValue【消防施設】&#10;有形固定資産減価償却率"/>
        <xdr:cNvSpPr txBox="1"/>
      </xdr:nvSpPr>
      <xdr:spPr>
        <a:xfrm>
          <a:off x="12611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2" name="正方形/長方形 7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3" name="正方形/長方形 7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4" name="正方形/長方形 7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5" name="正方形/長方形 7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6" name="正方形/長方形 7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7" name="正方形/長方形 7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8" name="正方形/長方形 7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9" name="正方形/長方形 7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800" name="テキスト ボックス 7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801" name="直線コネクタ 8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2" name="直線コネクタ 8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3" name="テキスト ボックス 8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4" name="直線コネクタ 8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5" name="テキスト ボックス 8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6" name="直線コネクタ 8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7" name="テキスト ボックス 8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8" name="直線コネクタ 8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9" name="テキスト ボックス 8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10" name="直線コネクタ 8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11" name="テキスト ボックス 8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29211</xdr:rowOff>
    </xdr:from>
    <xdr:to>
      <xdr:col>116</xdr:col>
      <xdr:colOff>62864</xdr:colOff>
      <xdr:row>86</xdr:row>
      <xdr:rowOff>101600</xdr:rowOff>
    </xdr:to>
    <xdr:cxnSp macro="">
      <xdr:nvCxnSpPr>
        <xdr:cNvPr id="815" name="直線コネクタ 814"/>
        <xdr:cNvCxnSpPr/>
      </xdr:nvCxnSpPr>
      <xdr:spPr>
        <a:xfrm flipV="1">
          <a:off x="22160864" y="132308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816" name="【消防施設】&#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817" name="直線コネクタ 81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147338</xdr:rowOff>
    </xdr:from>
    <xdr:ext cx="469744" cy="259045"/>
    <xdr:sp macro="" textlink="">
      <xdr:nvSpPr>
        <xdr:cNvPr id="818" name="【消防施設】&#10;一人当たり面積最大値テキスト"/>
        <xdr:cNvSpPr txBox="1"/>
      </xdr:nvSpPr>
      <xdr:spPr>
        <a:xfrm>
          <a:off x="22199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29211</xdr:rowOff>
    </xdr:from>
    <xdr:to>
      <xdr:col>116</xdr:col>
      <xdr:colOff>152400</xdr:colOff>
      <xdr:row>77</xdr:row>
      <xdr:rowOff>29211</xdr:rowOff>
    </xdr:to>
    <xdr:cxnSp macro="">
      <xdr:nvCxnSpPr>
        <xdr:cNvPr id="819" name="直線コネクタ 818"/>
        <xdr:cNvCxnSpPr/>
      </xdr:nvCxnSpPr>
      <xdr:spPr>
        <a:xfrm>
          <a:off x="22072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104157</xdr:rowOff>
    </xdr:from>
    <xdr:ext cx="469744" cy="259045"/>
    <xdr:sp macro="" textlink="">
      <xdr:nvSpPr>
        <xdr:cNvPr id="820" name="【消防施設】&#10;一人当たり面積平均値テキスト"/>
        <xdr:cNvSpPr txBox="1"/>
      </xdr:nvSpPr>
      <xdr:spPr>
        <a:xfrm>
          <a:off x="22199600" y="14505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821" name="フローチャート: 判断 820"/>
        <xdr:cNvSpPr/>
      </xdr:nvSpPr>
      <xdr:spPr>
        <a:xfrm>
          <a:off x="221107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87630</xdr:rowOff>
    </xdr:from>
    <xdr:to>
      <xdr:col>112</xdr:col>
      <xdr:colOff>38100</xdr:colOff>
      <xdr:row>86</xdr:row>
      <xdr:rowOff>17780</xdr:rowOff>
    </xdr:to>
    <xdr:sp macro="" textlink="">
      <xdr:nvSpPr>
        <xdr:cNvPr id="822" name="フローチャート: 判断 821"/>
        <xdr:cNvSpPr/>
      </xdr:nvSpPr>
      <xdr:spPr>
        <a:xfrm>
          <a:off x="212725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85089</xdr:rowOff>
    </xdr:from>
    <xdr:to>
      <xdr:col>107</xdr:col>
      <xdr:colOff>101600</xdr:colOff>
      <xdr:row>86</xdr:row>
      <xdr:rowOff>15239</xdr:rowOff>
    </xdr:to>
    <xdr:sp macro="" textlink="">
      <xdr:nvSpPr>
        <xdr:cNvPr id="823" name="フローチャート: 判断 822"/>
        <xdr:cNvSpPr/>
      </xdr:nvSpPr>
      <xdr:spPr>
        <a:xfrm>
          <a:off x="20383500" y="1465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824" name="フローチャート: 判断 823"/>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45720</xdr:rowOff>
    </xdr:from>
    <xdr:to>
      <xdr:col>98</xdr:col>
      <xdr:colOff>38100</xdr:colOff>
      <xdr:row>85</xdr:row>
      <xdr:rowOff>147320</xdr:rowOff>
    </xdr:to>
    <xdr:sp macro="" textlink="">
      <xdr:nvSpPr>
        <xdr:cNvPr id="825" name="フローチャート: 判断 824"/>
        <xdr:cNvSpPr/>
      </xdr:nvSpPr>
      <xdr:spPr>
        <a:xfrm>
          <a:off x="18605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831" name="楕円 830"/>
        <xdr:cNvSpPr/>
      </xdr:nvSpPr>
      <xdr:spPr>
        <a:xfrm>
          <a:off x="221107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59708</xdr:rowOff>
    </xdr:from>
    <xdr:ext cx="469744" cy="259045"/>
    <xdr:sp macro="" textlink="">
      <xdr:nvSpPr>
        <xdr:cNvPr id="832" name="【消防施設】&#10;一人当たり面積該当値テキスト"/>
        <xdr:cNvSpPr txBox="1"/>
      </xdr:nvSpPr>
      <xdr:spPr>
        <a:xfrm>
          <a:off x="22199600" y="1463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116839</xdr:rowOff>
    </xdr:from>
    <xdr:to>
      <xdr:col>112</xdr:col>
      <xdr:colOff>38100</xdr:colOff>
      <xdr:row>86</xdr:row>
      <xdr:rowOff>46989</xdr:rowOff>
    </xdr:to>
    <xdr:sp macro="" textlink="">
      <xdr:nvSpPr>
        <xdr:cNvPr id="833" name="楕円 832"/>
        <xdr:cNvSpPr/>
      </xdr:nvSpPr>
      <xdr:spPr>
        <a:xfrm>
          <a:off x="21272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162561</xdr:rowOff>
    </xdr:from>
    <xdr:to>
      <xdr:col>116</xdr:col>
      <xdr:colOff>63500</xdr:colOff>
      <xdr:row>85</xdr:row>
      <xdr:rowOff>167639</xdr:rowOff>
    </xdr:to>
    <xdr:cxnSp macro="">
      <xdr:nvCxnSpPr>
        <xdr:cNvPr id="834" name="直線コネクタ 833"/>
        <xdr:cNvCxnSpPr/>
      </xdr:nvCxnSpPr>
      <xdr:spPr>
        <a:xfrm flipV="1">
          <a:off x="21323300" y="147358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118111</xdr:rowOff>
    </xdr:from>
    <xdr:to>
      <xdr:col>107</xdr:col>
      <xdr:colOff>101600</xdr:colOff>
      <xdr:row>86</xdr:row>
      <xdr:rowOff>48261</xdr:rowOff>
    </xdr:to>
    <xdr:sp macro="" textlink="">
      <xdr:nvSpPr>
        <xdr:cNvPr id="835" name="楕円 834"/>
        <xdr:cNvSpPr/>
      </xdr:nvSpPr>
      <xdr:spPr>
        <a:xfrm>
          <a:off x="20383500" y="1469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167639</xdr:rowOff>
    </xdr:from>
    <xdr:to>
      <xdr:col>111</xdr:col>
      <xdr:colOff>177800</xdr:colOff>
      <xdr:row>85</xdr:row>
      <xdr:rowOff>168911</xdr:rowOff>
    </xdr:to>
    <xdr:cxnSp macro="">
      <xdr:nvCxnSpPr>
        <xdr:cNvPr id="836" name="直線コネクタ 835"/>
        <xdr:cNvCxnSpPr/>
      </xdr:nvCxnSpPr>
      <xdr:spPr>
        <a:xfrm flipV="1">
          <a:off x="20434300" y="147408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37" name="楕円 836"/>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168911</xdr:rowOff>
    </xdr:from>
    <xdr:to>
      <xdr:col>107</xdr:col>
      <xdr:colOff>50800</xdr:colOff>
      <xdr:row>86</xdr:row>
      <xdr:rowOff>0</xdr:rowOff>
    </xdr:to>
    <xdr:cxnSp macro="">
      <xdr:nvCxnSpPr>
        <xdr:cNvPr id="838" name="直線コネクタ 837"/>
        <xdr:cNvCxnSpPr/>
      </xdr:nvCxnSpPr>
      <xdr:spPr>
        <a:xfrm flipV="1">
          <a:off x="19545300" y="147421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125730</xdr:rowOff>
    </xdr:from>
    <xdr:to>
      <xdr:col>98</xdr:col>
      <xdr:colOff>38100</xdr:colOff>
      <xdr:row>86</xdr:row>
      <xdr:rowOff>55880</xdr:rowOff>
    </xdr:to>
    <xdr:sp macro="" textlink="">
      <xdr:nvSpPr>
        <xdr:cNvPr id="839" name="楕円 838"/>
        <xdr:cNvSpPr/>
      </xdr:nvSpPr>
      <xdr:spPr>
        <a:xfrm>
          <a:off x="186055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5080</xdr:rowOff>
    </xdr:to>
    <xdr:cxnSp macro="">
      <xdr:nvCxnSpPr>
        <xdr:cNvPr id="840" name="直線コネクタ 839"/>
        <xdr:cNvCxnSpPr/>
      </xdr:nvCxnSpPr>
      <xdr:spPr>
        <a:xfrm flipV="1">
          <a:off x="18656300" y="1474470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34307</xdr:rowOff>
    </xdr:from>
    <xdr:ext cx="469744" cy="259045"/>
    <xdr:sp macro="" textlink="">
      <xdr:nvSpPr>
        <xdr:cNvPr id="841" name="n_1aveValue【消防施設】&#10;一人当たり面積"/>
        <xdr:cNvSpPr txBox="1"/>
      </xdr:nvSpPr>
      <xdr:spPr>
        <a:xfrm>
          <a:off x="21075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31766</xdr:rowOff>
    </xdr:from>
    <xdr:ext cx="469744" cy="259045"/>
    <xdr:sp macro="" textlink="">
      <xdr:nvSpPr>
        <xdr:cNvPr id="842" name="n_2aveValue【消防施設】&#10;一人当たり面積"/>
        <xdr:cNvSpPr txBox="1"/>
      </xdr:nvSpPr>
      <xdr:spPr>
        <a:xfrm>
          <a:off x="20199427" y="1443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843" name="n_3aveValue【消防施設】&#10;一人当たり面積"/>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163847</xdr:rowOff>
    </xdr:from>
    <xdr:ext cx="469744" cy="259045"/>
    <xdr:sp macro="" textlink="">
      <xdr:nvSpPr>
        <xdr:cNvPr id="844" name="n_4aveValue【消防施設】&#10;一人当たり面積"/>
        <xdr:cNvSpPr txBox="1"/>
      </xdr:nvSpPr>
      <xdr:spPr>
        <a:xfrm>
          <a:off x="18421427"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38116</xdr:rowOff>
    </xdr:from>
    <xdr:ext cx="469744" cy="259045"/>
    <xdr:sp macro="" textlink="">
      <xdr:nvSpPr>
        <xdr:cNvPr id="845" name="n_1mainValue【消防施設】&#10;一人当たり面積"/>
        <xdr:cNvSpPr txBox="1"/>
      </xdr:nvSpPr>
      <xdr:spPr>
        <a:xfrm>
          <a:off x="210757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39388</xdr:rowOff>
    </xdr:from>
    <xdr:ext cx="469744" cy="259045"/>
    <xdr:sp macro="" textlink="">
      <xdr:nvSpPr>
        <xdr:cNvPr id="846" name="n_2mainValue【消防施設】&#10;一人当たり面積"/>
        <xdr:cNvSpPr txBox="1"/>
      </xdr:nvSpPr>
      <xdr:spPr>
        <a:xfrm>
          <a:off x="20199427" y="1478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47"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47007</xdr:rowOff>
    </xdr:from>
    <xdr:ext cx="469744" cy="259045"/>
    <xdr:sp macro="" textlink="">
      <xdr:nvSpPr>
        <xdr:cNvPr id="848" name="n_4mainValue【消防施設】&#10;一人当たり面積"/>
        <xdr:cNvSpPr txBox="1"/>
      </xdr:nvSpPr>
      <xdr:spPr>
        <a:xfrm>
          <a:off x="18421427" y="1479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28848</xdr:rowOff>
    </xdr:to>
    <xdr:cxnSp macro="">
      <xdr:nvCxnSpPr>
        <xdr:cNvPr id="874" name="直線コネクタ 873"/>
        <xdr:cNvCxnSpPr/>
      </xdr:nvCxnSpPr>
      <xdr:spPr>
        <a:xfrm flipV="1">
          <a:off x="16318864" y="17155886"/>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32675</xdr:rowOff>
    </xdr:from>
    <xdr:ext cx="405111" cy="259045"/>
    <xdr:sp macro="" textlink="">
      <xdr:nvSpPr>
        <xdr:cNvPr id="875" name="【庁舎】&#10;有形固定資産減価償却率最小値テキスト"/>
        <xdr:cNvSpPr txBox="1"/>
      </xdr:nvSpPr>
      <xdr:spPr>
        <a:xfrm>
          <a:off x="163576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28848</xdr:rowOff>
    </xdr:from>
    <xdr:to>
      <xdr:col>86</xdr:col>
      <xdr:colOff>25400</xdr:colOff>
      <xdr:row>109</xdr:row>
      <xdr:rowOff>28848</xdr:rowOff>
    </xdr:to>
    <xdr:cxnSp macro="">
      <xdr:nvCxnSpPr>
        <xdr:cNvPr id="876" name="直線コネクタ 875"/>
        <xdr:cNvCxnSpPr/>
      </xdr:nvCxnSpPr>
      <xdr:spPr>
        <a:xfrm>
          <a:off x="16230600" y="1871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77"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78" name="直線コネクタ 877"/>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9"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80" name="フローチャート: 判断 879"/>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27032</xdr:rowOff>
    </xdr:from>
    <xdr:to>
      <xdr:col>81</xdr:col>
      <xdr:colOff>101600</xdr:colOff>
      <xdr:row>105</xdr:row>
      <xdr:rowOff>128632</xdr:rowOff>
    </xdr:to>
    <xdr:sp macro="" textlink="">
      <xdr:nvSpPr>
        <xdr:cNvPr id="881" name="フローチャート: 判断 880"/>
        <xdr:cNvSpPr/>
      </xdr:nvSpPr>
      <xdr:spPr>
        <a:xfrm>
          <a:off x="15430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5806</xdr:rowOff>
    </xdr:from>
    <xdr:to>
      <xdr:col>76</xdr:col>
      <xdr:colOff>165100</xdr:colOff>
      <xdr:row>105</xdr:row>
      <xdr:rowOff>107406</xdr:rowOff>
    </xdr:to>
    <xdr:sp macro="" textlink="">
      <xdr:nvSpPr>
        <xdr:cNvPr id="882" name="フローチャート: 判断 881"/>
        <xdr:cNvSpPr/>
      </xdr:nvSpPr>
      <xdr:spPr>
        <a:xfrm>
          <a:off x="14541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40095</xdr:rowOff>
    </xdr:from>
    <xdr:to>
      <xdr:col>72</xdr:col>
      <xdr:colOff>38100</xdr:colOff>
      <xdr:row>105</xdr:row>
      <xdr:rowOff>141695</xdr:rowOff>
    </xdr:to>
    <xdr:sp macro="" textlink="">
      <xdr:nvSpPr>
        <xdr:cNvPr id="883" name="フローチャート: 判断 882"/>
        <xdr:cNvSpPr/>
      </xdr:nvSpPr>
      <xdr:spPr>
        <a:xfrm>
          <a:off x="13652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84" name="フローチャート: 判断 883"/>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62956</xdr:rowOff>
    </xdr:from>
    <xdr:to>
      <xdr:col>85</xdr:col>
      <xdr:colOff>177800</xdr:colOff>
      <xdr:row>107</xdr:row>
      <xdr:rowOff>164556</xdr:rowOff>
    </xdr:to>
    <xdr:sp macro="" textlink="">
      <xdr:nvSpPr>
        <xdr:cNvPr id="890" name="楕円 889"/>
        <xdr:cNvSpPr/>
      </xdr:nvSpPr>
      <xdr:spPr>
        <a:xfrm>
          <a:off x="16268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41383</xdr:rowOff>
    </xdr:from>
    <xdr:ext cx="405111" cy="259045"/>
    <xdr:sp macro="" textlink="">
      <xdr:nvSpPr>
        <xdr:cNvPr id="891" name="【庁舎】&#10;有形固定資産減価償却率該当値テキスト"/>
        <xdr:cNvSpPr txBox="1"/>
      </xdr:nvSpPr>
      <xdr:spPr>
        <a:xfrm>
          <a:off x="16357600"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892" name="楕円 891"/>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113756</xdr:rowOff>
    </xdr:to>
    <xdr:cxnSp macro="">
      <xdr:nvCxnSpPr>
        <xdr:cNvPr id="893" name="直線コネクタ 892"/>
        <xdr:cNvCxnSpPr/>
      </xdr:nvCxnSpPr>
      <xdr:spPr>
        <a:xfrm>
          <a:off x="15481300" y="184229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159294</xdr:rowOff>
    </xdr:from>
    <xdr:to>
      <xdr:col>76</xdr:col>
      <xdr:colOff>165100</xdr:colOff>
      <xdr:row>107</xdr:row>
      <xdr:rowOff>89444</xdr:rowOff>
    </xdr:to>
    <xdr:sp macro="" textlink="">
      <xdr:nvSpPr>
        <xdr:cNvPr id="894" name="楕円 893"/>
        <xdr:cNvSpPr/>
      </xdr:nvSpPr>
      <xdr:spPr>
        <a:xfrm>
          <a:off x="14541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38644</xdr:rowOff>
    </xdr:from>
    <xdr:to>
      <xdr:col>81</xdr:col>
      <xdr:colOff>50800</xdr:colOff>
      <xdr:row>107</xdr:row>
      <xdr:rowOff>77832</xdr:rowOff>
    </xdr:to>
    <xdr:cxnSp macro="">
      <xdr:nvCxnSpPr>
        <xdr:cNvPr id="895" name="直線コネクタ 894"/>
        <xdr:cNvCxnSpPr/>
      </xdr:nvCxnSpPr>
      <xdr:spPr>
        <a:xfrm>
          <a:off x="14592300" y="1838379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896" name="楕円 895"/>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38644</xdr:rowOff>
    </xdr:to>
    <xdr:cxnSp macro="">
      <xdr:nvCxnSpPr>
        <xdr:cNvPr id="897" name="直線コネクタ 896"/>
        <xdr:cNvCxnSpPr/>
      </xdr:nvCxnSpPr>
      <xdr:spPr>
        <a:xfrm>
          <a:off x="13703300" y="1836583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25400</xdr:rowOff>
    </xdr:from>
    <xdr:to>
      <xdr:col>67</xdr:col>
      <xdr:colOff>101600</xdr:colOff>
      <xdr:row>107</xdr:row>
      <xdr:rowOff>127000</xdr:rowOff>
    </xdr:to>
    <xdr:sp macro="" textlink="">
      <xdr:nvSpPr>
        <xdr:cNvPr id="898" name="楕円 897"/>
        <xdr:cNvSpPr/>
      </xdr:nvSpPr>
      <xdr:spPr>
        <a:xfrm>
          <a:off x="1276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20682</xdr:rowOff>
    </xdr:from>
    <xdr:to>
      <xdr:col>71</xdr:col>
      <xdr:colOff>177800</xdr:colOff>
      <xdr:row>107</xdr:row>
      <xdr:rowOff>76200</xdr:rowOff>
    </xdr:to>
    <xdr:cxnSp macro="">
      <xdr:nvCxnSpPr>
        <xdr:cNvPr id="899" name="直線コネクタ 898"/>
        <xdr:cNvCxnSpPr/>
      </xdr:nvCxnSpPr>
      <xdr:spPr>
        <a:xfrm flipV="1">
          <a:off x="12814300" y="183658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145159</xdr:rowOff>
    </xdr:from>
    <xdr:ext cx="405111" cy="259045"/>
    <xdr:sp macro="" textlink="">
      <xdr:nvSpPr>
        <xdr:cNvPr id="900" name="n_1aveValue【庁舎】&#10;有形固定資産減価償却率"/>
        <xdr:cNvSpPr txBox="1"/>
      </xdr:nvSpPr>
      <xdr:spPr>
        <a:xfrm>
          <a:off x="152660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123933</xdr:rowOff>
    </xdr:from>
    <xdr:ext cx="405111" cy="259045"/>
    <xdr:sp macro="" textlink="">
      <xdr:nvSpPr>
        <xdr:cNvPr id="901" name="n_2aveValue【庁舎】&#10;有形固定資産減価償却率"/>
        <xdr:cNvSpPr txBox="1"/>
      </xdr:nvSpPr>
      <xdr:spPr>
        <a:xfrm>
          <a:off x="14389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158222</xdr:rowOff>
    </xdr:from>
    <xdr:ext cx="405111" cy="259045"/>
    <xdr:sp macro="" textlink="">
      <xdr:nvSpPr>
        <xdr:cNvPr id="902" name="n_3aveValue【庁舎】&#10;有形固定資産減価償却率"/>
        <xdr:cNvSpPr txBox="1"/>
      </xdr:nvSpPr>
      <xdr:spPr>
        <a:xfrm>
          <a:off x="13500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903"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904" name="n_1mainValue【庁舎】&#10;有形固定資産減価償却率"/>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80571</xdr:rowOff>
    </xdr:from>
    <xdr:ext cx="405111" cy="259045"/>
    <xdr:sp macro="" textlink="">
      <xdr:nvSpPr>
        <xdr:cNvPr id="905" name="n_2mainValue【庁舎】&#10;有形固定資産減価償却率"/>
        <xdr:cNvSpPr txBox="1"/>
      </xdr:nvSpPr>
      <xdr:spPr>
        <a:xfrm>
          <a:off x="14389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906" name="n_3mainValue【庁舎】&#10;有形固定資産減価償却率"/>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118127</xdr:rowOff>
    </xdr:from>
    <xdr:ext cx="405111" cy="259045"/>
    <xdr:sp macro="" textlink="">
      <xdr:nvSpPr>
        <xdr:cNvPr id="907" name="n_4mainValue【庁舎】&#10;有形固定資産減価償却率"/>
        <xdr:cNvSpPr txBox="1"/>
      </xdr:nvSpPr>
      <xdr:spPr>
        <a:xfrm>
          <a:off x="12611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8" name="直線コネクタ 9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9" name="テキスト ボックス 9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0" name="直線コネクタ 9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1" name="テキスト ボックス 9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2" name="直線コネクタ 9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3" name="テキスト ボックス 9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4" name="直線コネクタ 9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5" name="テキスト ボックス 9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167639</xdr:rowOff>
    </xdr:from>
    <xdr:to>
      <xdr:col>116</xdr:col>
      <xdr:colOff>62864</xdr:colOff>
      <xdr:row>108</xdr:row>
      <xdr:rowOff>21337</xdr:rowOff>
    </xdr:to>
    <xdr:cxnSp macro="">
      <xdr:nvCxnSpPr>
        <xdr:cNvPr id="929" name="直線コネクタ 928"/>
        <xdr:cNvCxnSpPr/>
      </xdr:nvCxnSpPr>
      <xdr:spPr>
        <a:xfrm flipV="1">
          <a:off x="22160864" y="17141189"/>
          <a:ext cx="0" cy="1396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30"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31" name="直線コネクタ 930"/>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114316</xdr:rowOff>
    </xdr:from>
    <xdr:ext cx="469744" cy="259045"/>
    <xdr:sp macro="" textlink="">
      <xdr:nvSpPr>
        <xdr:cNvPr id="932" name="【庁舎】&#10;一人当たり面積最大値テキスト"/>
        <xdr:cNvSpPr txBox="1"/>
      </xdr:nvSpPr>
      <xdr:spPr>
        <a:xfrm>
          <a:off x="22199600" y="1691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167639</xdr:rowOff>
    </xdr:from>
    <xdr:to>
      <xdr:col>116</xdr:col>
      <xdr:colOff>152400</xdr:colOff>
      <xdr:row>99</xdr:row>
      <xdr:rowOff>167639</xdr:rowOff>
    </xdr:to>
    <xdr:cxnSp macro="">
      <xdr:nvCxnSpPr>
        <xdr:cNvPr id="933" name="直線コネクタ 932"/>
        <xdr:cNvCxnSpPr/>
      </xdr:nvCxnSpPr>
      <xdr:spPr>
        <a:xfrm>
          <a:off x="22072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74692</xdr:rowOff>
    </xdr:from>
    <xdr:ext cx="469744" cy="259045"/>
    <xdr:sp macro="" textlink="">
      <xdr:nvSpPr>
        <xdr:cNvPr id="934" name="【庁舎】&#10;一人当たり面積平均値テキスト"/>
        <xdr:cNvSpPr txBox="1"/>
      </xdr:nvSpPr>
      <xdr:spPr>
        <a:xfrm>
          <a:off x="22199600" y="17905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96265</xdr:rowOff>
    </xdr:from>
    <xdr:to>
      <xdr:col>116</xdr:col>
      <xdr:colOff>114300</xdr:colOff>
      <xdr:row>105</xdr:row>
      <xdr:rowOff>26415</xdr:rowOff>
    </xdr:to>
    <xdr:sp macro="" textlink="">
      <xdr:nvSpPr>
        <xdr:cNvPr id="935" name="フローチャート: 判断 934"/>
        <xdr:cNvSpPr/>
      </xdr:nvSpPr>
      <xdr:spPr>
        <a:xfrm>
          <a:off x="22110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936" name="フローチャート: 判断 935"/>
        <xdr:cNvSpPr/>
      </xdr:nvSpPr>
      <xdr:spPr>
        <a:xfrm>
          <a:off x="21272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153415</xdr:rowOff>
    </xdr:from>
    <xdr:to>
      <xdr:col>107</xdr:col>
      <xdr:colOff>101600</xdr:colOff>
      <xdr:row>105</xdr:row>
      <xdr:rowOff>83565</xdr:rowOff>
    </xdr:to>
    <xdr:sp macro="" textlink="">
      <xdr:nvSpPr>
        <xdr:cNvPr id="937" name="フローチャート: 判断 936"/>
        <xdr:cNvSpPr/>
      </xdr:nvSpPr>
      <xdr:spPr>
        <a:xfrm>
          <a:off x="20383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41402</xdr:rowOff>
    </xdr:from>
    <xdr:to>
      <xdr:col>102</xdr:col>
      <xdr:colOff>165100</xdr:colOff>
      <xdr:row>104</xdr:row>
      <xdr:rowOff>143002</xdr:rowOff>
    </xdr:to>
    <xdr:sp macro="" textlink="">
      <xdr:nvSpPr>
        <xdr:cNvPr id="938" name="フローチャート: 判断 937"/>
        <xdr:cNvSpPr/>
      </xdr:nvSpPr>
      <xdr:spPr>
        <a:xfrm>
          <a:off x="19494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27687</xdr:rowOff>
    </xdr:from>
    <xdr:to>
      <xdr:col>98</xdr:col>
      <xdr:colOff>38100</xdr:colOff>
      <xdr:row>104</xdr:row>
      <xdr:rowOff>129287</xdr:rowOff>
    </xdr:to>
    <xdr:sp macro="" textlink="">
      <xdr:nvSpPr>
        <xdr:cNvPr id="939" name="フローチャート: 判断 938"/>
        <xdr:cNvSpPr/>
      </xdr:nvSpPr>
      <xdr:spPr>
        <a:xfrm>
          <a:off x="18605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7113</xdr:rowOff>
    </xdr:from>
    <xdr:to>
      <xdr:col>116</xdr:col>
      <xdr:colOff>114300</xdr:colOff>
      <xdr:row>103</xdr:row>
      <xdr:rowOff>108713</xdr:rowOff>
    </xdr:to>
    <xdr:sp macro="" textlink="">
      <xdr:nvSpPr>
        <xdr:cNvPr id="945" name="楕円 944"/>
        <xdr:cNvSpPr/>
      </xdr:nvSpPr>
      <xdr:spPr>
        <a:xfrm>
          <a:off x="22110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29990</xdr:rowOff>
    </xdr:from>
    <xdr:ext cx="469744" cy="259045"/>
    <xdr:sp macro="" textlink="">
      <xdr:nvSpPr>
        <xdr:cNvPr id="946" name="【庁舎】&#10;一人当たり面積該当値テキスト"/>
        <xdr:cNvSpPr txBox="1"/>
      </xdr:nvSpPr>
      <xdr:spPr>
        <a:xfrm>
          <a:off x="22199600" y="1751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20828</xdr:rowOff>
    </xdr:from>
    <xdr:to>
      <xdr:col>112</xdr:col>
      <xdr:colOff>38100</xdr:colOff>
      <xdr:row>103</xdr:row>
      <xdr:rowOff>122428</xdr:rowOff>
    </xdr:to>
    <xdr:sp macro="" textlink="">
      <xdr:nvSpPr>
        <xdr:cNvPr id="947" name="楕円 946"/>
        <xdr:cNvSpPr/>
      </xdr:nvSpPr>
      <xdr:spPr>
        <a:xfrm>
          <a:off x="21272500" y="17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57913</xdr:rowOff>
    </xdr:from>
    <xdr:to>
      <xdr:col>116</xdr:col>
      <xdr:colOff>63500</xdr:colOff>
      <xdr:row>103</xdr:row>
      <xdr:rowOff>71628</xdr:rowOff>
    </xdr:to>
    <xdr:cxnSp macro="">
      <xdr:nvCxnSpPr>
        <xdr:cNvPr id="948" name="直線コネクタ 947"/>
        <xdr:cNvCxnSpPr/>
      </xdr:nvCxnSpPr>
      <xdr:spPr>
        <a:xfrm flipV="1">
          <a:off x="21323300" y="1771726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34544</xdr:rowOff>
    </xdr:from>
    <xdr:to>
      <xdr:col>107</xdr:col>
      <xdr:colOff>101600</xdr:colOff>
      <xdr:row>103</xdr:row>
      <xdr:rowOff>136144</xdr:rowOff>
    </xdr:to>
    <xdr:sp macro="" textlink="">
      <xdr:nvSpPr>
        <xdr:cNvPr id="949" name="楕円 948"/>
        <xdr:cNvSpPr/>
      </xdr:nvSpPr>
      <xdr:spPr>
        <a:xfrm>
          <a:off x="20383500" y="1769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71628</xdr:rowOff>
    </xdr:from>
    <xdr:to>
      <xdr:col>111</xdr:col>
      <xdr:colOff>177800</xdr:colOff>
      <xdr:row>103</xdr:row>
      <xdr:rowOff>85344</xdr:rowOff>
    </xdr:to>
    <xdr:cxnSp macro="">
      <xdr:nvCxnSpPr>
        <xdr:cNvPr id="950" name="直線コネクタ 949"/>
        <xdr:cNvCxnSpPr/>
      </xdr:nvCxnSpPr>
      <xdr:spPr>
        <a:xfrm flipV="1">
          <a:off x="20434300" y="177309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45974</xdr:rowOff>
    </xdr:from>
    <xdr:to>
      <xdr:col>102</xdr:col>
      <xdr:colOff>165100</xdr:colOff>
      <xdr:row>103</xdr:row>
      <xdr:rowOff>147574</xdr:rowOff>
    </xdr:to>
    <xdr:sp macro="" textlink="">
      <xdr:nvSpPr>
        <xdr:cNvPr id="951" name="楕円 950"/>
        <xdr:cNvSpPr/>
      </xdr:nvSpPr>
      <xdr:spPr>
        <a:xfrm>
          <a:off x="19494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85344</xdr:rowOff>
    </xdr:from>
    <xdr:to>
      <xdr:col>107</xdr:col>
      <xdr:colOff>50800</xdr:colOff>
      <xdr:row>103</xdr:row>
      <xdr:rowOff>96774</xdr:rowOff>
    </xdr:to>
    <xdr:cxnSp macro="">
      <xdr:nvCxnSpPr>
        <xdr:cNvPr id="952" name="直線コネクタ 951"/>
        <xdr:cNvCxnSpPr/>
      </xdr:nvCxnSpPr>
      <xdr:spPr>
        <a:xfrm flipV="1">
          <a:off x="19545300" y="177446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57404</xdr:rowOff>
    </xdr:from>
    <xdr:to>
      <xdr:col>98</xdr:col>
      <xdr:colOff>38100</xdr:colOff>
      <xdr:row>103</xdr:row>
      <xdr:rowOff>159004</xdr:rowOff>
    </xdr:to>
    <xdr:sp macro="" textlink="">
      <xdr:nvSpPr>
        <xdr:cNvPr id="953" name="楕円 952"/>
        <xdr:cNvSpPr/>
      </xdr:nvSpPr>
      <xdr:spPr>
        <a:xfrm>
          <a:off x="18605500" y="177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96774</xdr:rowOff>
    </xdr:from>
    <xdr:to>
      <xdr:col>102</xdr:col>
      <xdr:colOff>114300</xdr:colOff>
      <xdr:row>103</xdr:row>
      <xdr:rowOff>108204</xdr:rowOff>
    </xdr:to>
    <xdr:cxnSp macro="">
      <xdr:nvCxnSpPr>
        <xdr:cNvPr id="954" name="直線コネクタ 953"/>
        <xdr:cNvCxnSpPr/>
      </xdr:nvCxnSpPr>
      <xdr:spPr>
        <a:xfrm flipV="1">
          <a:off x="18656300" y="177561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67835</xdr:rowOff>
    </xdr:from>
    <xdr:ext cx="469744" cy="259045"/>
    <xdr:sp macro="" textlink="">
      <xdr:nvSpPr>
        <xdr:cNvPr id="955" name="n_1aveValue【庁舎】&#10;一人当たり面積"/>
        <xdr:cNvSpPr txBox="1"/>
      </xdr:nvSpPr>
      <xdr:spPr>
        <a:xfrm>
          <a:off x="21075727" y="1807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74692</xdr:rowOff>
    </xdr:from>
    <xdr:ext cx="469744" cy="259045"/>
    <xdr:sp macro="" textlink="">
      <xdr:nvSpPr>
        <xdr:cNvPr id="956" name="n_2aveValue【庁舎】&#10;一人当たり面積"/>
        <xdr:cNvSpPr txBox="1"/>
      </xdr:nvSpPr>
      <xdr:spPr>
        <a:xfrm>
          <a:off x="20199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134129</xdr:rowOff>
    </xdr:from>
    <xdr:ext cx="469744" cy="259045"/>
    <xdr:sp macro="" textlink="">
      <xdr:nvSpPr>
        <xdr:cNvPr id="957" name="n_3aveValue【庁舎】&#10;一人当たり面積"/>
        <xdr:cNvSpPr txBox="1"/>
      </xdr:nvSpPr>
      <xdr:spPr>
        <a:xfrm>
          <a:off x="193104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120414</xdr:rowOff>
    </xdr:from>
    <xdr:ext cx="469744" cy="259045"/>
    <xdr:sp macro="" textlink="">
      <xdr:nvSpPr>
        <xdr:cNvPr id="958" name="n_4aveValue【庁舎】&#10;一人当たり面積"/>
        <xdr:cNvSpPr txBox="1"/>
      </xdr:nvSpPr>
      <xdr:spPr>
        <a:xfrm>
          <a:off x="18421427" y="1795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138955</xdr:rowOff>
    </xdr:from>
    <xdr:ext cx="469744" cy="259045"/>
    <xdr:sp macro="" textlink="">
      <xdr:nvSpPr>
        <xdr:cNvPr id="959" name="n_1mainValue【庁舎】&#10;一人当たり面積"/>
        <xdr:cNvSpPr txBox="1"/>
      </xdr:nvSpPr>
      <xdr:spPr>
        <a:xfrm>
          <a:off x="21075727" y="174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152671</xdr:rowOff>
    </xdr:from>
    <xdr:ext cx="469744" cy="259045"/>
    <xdr:sp macro="" textlink="">
      <xdr:nvSpPr>
        <xdr:cNvPr id="960" name="n_2mainValue【庁舎】&#10;一人当たり面積"/>
        <xdr:cNvSpPr txBox="1"/>
      </xdr:nvSpPr>
      <xdr:spPr>
        <a:xfrm>
          <a:off x="2019942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164101</xdr:rowOff>
    </xdr:from>
    <xdr:ext cx="469744" cy="259045"/>
    <xdr:sp macro="" textlink="">
      <xdr:nvSpPr>
        <xdr:cNvPr id="961" name="n_3mainValue【庁舎】&#10;一人当たり面積"/>
        <xdr:cNvSpPr txBox="1"/>
      </xdr:nvSpPr>
      <xdr:spPr>
        <a:xfrm>
          <a:off x="19310427" y="174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4081</xdr:rowOff>
    </xdr:from>
    <xdr:ext cx="469744" cy="259045"/>
    <xdr:sp macro="" textlink="">
      <xdr:nvSpPr>
        <xdr:cNvPr id="962" name="n_4mainValue【庁舎】&#10;一人当たり面積"/>
        <xdr:cNvSpPr txBox="1"/>
      </xdr:nvSpPr>
      <xdr:spPr>
        <a:xfrm>
          <a:off x="18421427" y="17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類似団体と比較して高くなっている施設は、図書館、福祉施設、市民会館、庁舎であり、低くなっている施設は、体育館・プール、一般廃棄物処理施設、保健センター、消防施設である。</a:t>
          </a:r>
          <a:endParaRPr lang="ja-JP" altLang="ja-JP" sz="1400">
            <a:effectLst/>
          </a:endParaRPr>
        </a:p>
        <a:p>
          <a:r>
            <a:rPr kumimoji="1" lang="ja-JP" altLang="ja-JP" sz="1100">
              <a:solidFill>
                <a:schemeClr val="dk1"/>
              </a:solidFill>
              <a:effectLst/>
              <a:latin typeface="+mn-lt"/>
              <a:ea typeface="+mn-ea"/>
              <a:cs typeface="+mn-cs"/>
            </a:rPr>
            <a:t>　高くなっている原因は、それぞれの施設の耐用年数が経過しているためである。</a:t>
          </a:r>
          <a:endParaRPr lang="ja-JP" altLang="ja-JP" sz="1400">
            <a:effectLst/>
          </a:endParaRPr>
        </a:p>
        <a:p>
          <a:r>
            <a:rPr kumimoji="1" lang="ja-JP" altLang="ja-JP" sz="1100">
              <a:solidFill>
                <a:schemeClr val="dk1"/>
              </a:solidFill>
              <a:effectLst/>
              <a:latin typeface="+mn-lt"/>
              <a:ea typeface="+mn-ea"/>
              <a:cs typeface="+mn-cs"/>
            </a:rPr>
            <a:t>　図書館については、現在</a:t>
          </a:r>
          <a:r>
            <a:rPr kumimoji="1" lang="ja-JP" altLang="en-US" sz="1100">
              <a:solidFill>
                <a:schemeClr val="dk1"/>
              </a:solidFill>
              <a:effectLst/>
              <a:latin typeface="+mn-lt"/>
              <a:ea typeface="+mn-ea"/>
              <a:cs typeface="+mn-cs"/>
            </a:rPr>
            <a:t>新設の</a:t>
          </a:r>
          <a:r>
            <a:rPr kumimoji="1" lang="ja-JP" altLang="ja-JP" sz="1100">
              <a:solidFill>
                <a:schemeClr val="dk1"/>
              </a:solidFill>
              <a:effectLst/>
              <a:latin typeface="+mn-lt"/>
              <a:ea typeface="+mn-ea"/>
              <a:cs typeface="+mn-cs"/>
            </a:rPr>
            <a:t>構想を練っているところであり、福祉施設は現在使用しておらず今後は解体も視野に入れた利用方法も検討をしていくこととしている。市民会館は既に耐用年数を経過しているが、国の登録文化財であるために補修等を行うには国の指導が必要である。今後も補修を行う場合は国と協議を行いながら進めていく必要がある。庁舎については、他の公共施設の補修等を優先しているために老朽化が進んで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体育館・プールについては今後、利用状況、地域配分等に応じて施設の統廃合の検討が必要である。一般廃棄物処理施設について</a:t>
          </a:r>
          <a:r>
            <a:rPr kumimoji="1" lang="ja-JP" altLang="en-US" sz="1100">
              <a:solidFill>
                <a:schemeClr val="dk1"/>
              </a:solidFill>
              <a:effectLst/>
              <a:latin typeface="+mn-lt"/>
              <a:ea typeface="+mn-ea"/>
              <a:cs typeface="+mn-cs"/>
            </a:rPr>
            <a:t>は令和２年度から新清掃センターが稼働しており</a:t>
          </a:r>
          <a:r>
            <a:rPr kumimoji="1" lang="ja-JP" altLang="ja-JP" sz="1100">
              <a:solidFill>
                <a:schemeClr val="dk1"/>
              </a:solidFill>
              <a:effectLst/>
              <a:latin typeface="+mn-lt"/>
              <a:ea typeface="+mn-ea"/>
              <a:cs typeface="+mn-cs"/>
            </a:rPr>
            <a:t>、保健センターについては平成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に増築・改修工事を行っているため類似団体内平均値より低くなっている。消防施設は消防団の車庫等であるが、耐用年数が比較的短いため有形固定資産償却率は高くなっているが、いずれも新耐震基準に基づく建物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12040_&#22810;&#20037;&#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57.6</v>
          </cell>
          <cell r="BX53">
            <v>58.6</v>
          </cell>
          <cell r="CF53">
            <v>60.5</v>
          </cell>
          <cell r="CN53">
            <v>60.4</v>
          </cell>
          <cell r="CV53">
            <v>62.3</v>
          </cell>
        </row>
        <row r="55">
          <cell r="AN55" t="str">
            <v>類似団体内平均値</v>
          </cell>
          <cell r="BP55">
            <v>58.5</v>
          </cell>
          <cell r="BX55">
            <v>52.3</v>
          </cell>
          <cell r="CF55">
            <v>55.4</v>
          </cell>
          <cell r="CN55">
            <v>52.7</v>
          </cell>
          <cell r="CV55">
            <v>49.7</v>
          </cell>
        </row>
        <row r="57">
          <cell r="BP57">
            <v>52.9</v>
          </cell>
          <cell r="BX57">
            <v>57.1</v>
          </cell>
          <cell r="CF57">
            <v>58.7</v>
          </cell>
          <cell r="CN57">
            <v>59.9</v>
          </cell>
          <cell r="CV57">
            <v>60.6</v>
          </cell>
        </row>
        <row r="72">
          <cell r="BP72" t="str">
            <v>H27</v>
          </cell>
          <cell r="BX72" t="str">
            <v>H28</v>
          </cell>
          <cell r="CF72" t="str">
            <v>H29</v>
          </cell>
          <cell r="CN72" t="str">
            <v>H30</v>
          </cell>
          <cell r="CV72" t="str">
            <v>R01</v>
          </cell>
        </row>
        <row r="73">
          <cell r="AN73" t="str">
            <v>当該団体値</v>
          </cell>
        </row>
        <row r="75">
          <cell r="BP75">
            <v>11</v>
          </cell>
          <cell r="BX75">
            <v>11.4</v>
          </cell>
          <cell r="CF75">
            <v>10.9</v>
          </cell>
          <cell r="CN75">
            <v>11</v>
          </cell>
          <cell r="CV75">
            <v>11.1</v>
          </cell>
        </row>
        <row r="77">
          <cell r="AN77" t="str">
            <v>類似団体内平均値</v>
          </cell>
          <cell r="BP77">
            <v>58.5</v>
          </cell>
          <cell r="BX77">
            <v>52.3</v>
          </cell>
          <cell r="CF77">
            <v>55.4</v>
          </cell>
          <cell r="CN77">
            <v>52.7</v>
          </cell>
          <cell r="CV77">
            <v>49.7</v>
          </cell>
        </row>
        <row r="79">
          <cell r="BP79">
            <v>10.7</v>
          </cell>
          <cell r="BX79">
            <v>10</v>
          </cell>
          <cell r="CF79">
            <v>9.6999999999999993</v>
          </cell>
          <cell r="CN79">
            <v>9.5</v>
          </cell>
          <cell r="CV79">
            <v>9.1999999999999993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14888849</v>
      </c>
      <c r="BO4" s="424"/>
      <c r="BP4" s="424"/>
      <c r="BQ4" s="424"/>
      <c r="BR4" s="424"/>
      <c r="BS4" s="424"/>
      <c r="BT4" s="424"/>
      <c r="BU4" s="425"/>
      <c r="BV4" s="423">
        <v>12451309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6.6</v>
      </c>
      <c r="CU4" s="608"/>
      <c r="CV4" s="608"/>
      <c r="CW4" s="608"/>
      <c r="CX4" s="608"/>
      <c r="CY4" s="608"/>
      <c r="CZ4" s="608"/>
      <c r="DA4" s="609"/>
      <c r="DB4" s="607">
        <v>8.1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14075252</v>
      </c>
      <c r="BO5" s="429"/>
      <c r="BP5" s="429"/>
      <c r="BQ5" s="429"/>
      <c r="BR5" s="429"/>
      <c r="BS5" s="429"/>
      <c r="BT5" s="429"/>
      <c r="BU5" s="430"/>
      <c r="BV5" s="428">
        <v>11821084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103.6</v>
      </c>
      <c r="CU5" s="399"/>
      <c r="CV5" s="399"/>
      <c r="CW5" s="399"/>
      <c r="CX5" s="399"/>
      <c r="CY5" s="399"/>
      <c r="CZ5" s="399"/>
      <c r="DA5" s="400"/>
      <c r="DB5" s="398">
        <v>101.8</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813597</v>
      </c>
      <c r="BO6" s="429"/>
      <c r="BP6" s="429"/>
      <c r="BQ6" s="429"/>
      <c r="BR6" s="429"/>
      <c r="BS6" s="429"/>
      <c r="BT6" s="429"/>
      <c r="BU6" s="430"/>
      <c r="BV6" s="428">
        <v>630225</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107.6</v>
      </c>
      <c r="CU6" s="582"/>
      <c r="CV6" s="582"/>
      <c r="CW6" s="582"/>
      <c r="CX6" s="582"/>
      <c r="CY6" s="582"/>
      <c r="CZ6" s="582"/>
      <c r="DA6" s="583"/>
      <c r="DB6" s="581">
        <v>106.9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428860</v>
      </c>
      <c r="BO7" s="429"/>
      <c r="BP7" s="429"/>
      <c r="BQ7" s="429"/>
      <c r="BR7" s="429"/>
      <c r="BS7" s="429"/>
      <c r="BT7" s="429"/>
      <c r="BU7" s="430"/>
      <c r="BV7" s="428">
        <v>152091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5817154</v>
      </c>
      <c r="CU7" s="429"/>
      <c r="CV7" s="429"/>
      <c r="CW7" s="429"/>
      <c r="CX7" s="429"/>
      <c r="CY7" s="429"/>
      <c r="CZ7" s="429"/>
      <c r="DA7" s="430"/>
      <c r="DB7" s="428">
        <v>5872525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384737</v>
      </c>
      <c r="BO8" s="429"/>
      <c r="BP8" s="429"/>
      <c r="BQ8" s="429"/>
      <c r="BR8" s="429"/>
      <c r="BS8" s="429"/>
      <c r="BT8" s="429"/>
      <c r="BU8" s="430"/>
      <c r="BV8" s="428">
        <v>478134</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0.38</v>
      </c>
      <c r="CU8" s="542"/>
      <c r="CV8" s="542"/>
      <c r="CW8" s="542"/>
      <c r="CX8" s="542"/>
      <c r="CY8" s="542"/>
      <c r="CZ8" s="542"/>
      <c r="DA8" s="543"/>
      <c r="DB8" s="541">
        <v>0.38</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19749</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-93397</v>
      </c>
      <c r="BO9" s="429"/>
      <c r="BP9" s="429"/>
      <c r="BQ9" s="429"/>
      <c r="BR9" s="429"/>
      <c r="BS9" s="429"/>
      <c r="BT9" s="429"/>
      <c r="BU9" s="430"/>
      <c r="BV9" s="428">
        <v>187605</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14.5</v>
      </c>
      <c r="CU9" s="399"/>
      <c r="CV9" s="399"/>
      <c r="CW9" s="399"/>
      <c r="CX9" s="399"/>
      <c r="CY9" s="399"/>
      <c r="CZ9" s="399"/>
      <c r="DA9" s="400"/>
      <c r="DB9" s="398">
        <v>15.7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21404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3</v>
      </c>
      <c r="BO10" s="429"/>
      <c r="BP10" s="429"/>
      <c r="BQ10" s="429"/>
      <c r="BR10" s="429"/>
      <c r="BS10" s="429"/>
      <c r="BT10" s="429"/>
      <c r="BU10" s="430"/>
      <c r="BV10" s="428">
        <v>69</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19030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359160</v>
      </c>
      <c r="BO12" s="429"/>
      <c r="BP12" s="429"/>
      <c r="BQ12" s="429"/>
      <c r="BR12" s="429"/>
      <c r="BS12" s="429"/>
      <c r="BT12" s="429"/>
      <c r="BU12" s="430"/>
      <c r="BV12" s="428">
        <v>337449</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18813</v>
      </c>
      <c r="S13" s="532"/>
      <c r="T13" s="532"/>
      <c r="U13" s="532"/>
      <c r="V13" s="533"/>
      <c r="W13" s="519" t="s">
        <v>138</v>
      </c>
      <c r="X13" s="441"/>
      <c r="Y13" s="441"/>
      <c r="Z13" s="441"/>
      <c r="AA13" s="441"/>
      <c r="AB13" s="442"/>
      <c r="AC13" s="404">
        <v>823</v>
      </c>
      <c r="AD13" s="405"/>
      <c r="AE13" s="405"/>
      <c r="AF13" s="405"/>
      <c r="AG13" s="406"/>
      <c r="AH13" s="404">
        <v>971</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-452554</v>
      </c>
      <c r="BO13" s="429"/>
      <c r="BP13" s="429"/>
      <c r="BQ13" s="429"/>
      <c r="BR13" s="429"/>
      <c r="BS13" s="429"/>
      <c r="BT13" s="429"/>
      <c r="BU13" s="430"/>
      <c r="BV13" s="428">
        <v>-149775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11.1</v>
      </c>
      <c r="CU13" s="399"/>
      <c r="CV13" s="399"/>
      <c r="CW13" s="399"/>
      <c r="CX13" s="399"/>
      <c r="CY13" s="399"/>
      <c r="CZ13" s="399"/>
      <c r="DA13" s="400"/>
      <c r="DB13" s="398">
        <v>11</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19343</v>
      </c>
      <c r="S14" s="532"/>
      <c r="T14" s="532"/>
      <c r="U14" s="532"/>
      <c r="V14" s="533"/>
      <c r="W14" s="534"/>
      <c r="X14" s="444"/>
      <c r="Y14" s="444"/>
      <c r="Z14" s="444"/>
      <c r="AA14" s="444"/>
      <c r="AB14" s="445"/>
      <c r="AC14" s="524">
        <v>8.6999999999999993</v>
      </c>
      <c r="AD14" s="525"/>
      <c r="AE14" s="525"/>
      <c r="AF14" s="525"/>
      <c r="AG14" s="526"/>
      <c r="AH14" s="524">
        <v>9.6999999999999993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136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19159</v>
      </c>
      <c r="S15" s="532"/>
      <c r="T15" s="532"/>
      <c r="U15" s="532"/>
      <c r="V15" s="533"/>
      <c r="W15" s="519" t="s">
        <v>146</v>
      </c>
      <c r="X15" s="441"/>
      <c r="Y15" s="441"/>
      <c r="Z15" s="441"/>
      <c r="AA15" s="441"/>
      <c r="AB15" s="442"/>
      <c r="AC15" s="404">
        <v>2652</v>
      </c>
      <c r="AD15" s="405"/>
      <c r="AE15" s="405"/>
      <c r="AF15" s="405"/>
      <c r="AG15" s="406"/>
      <c r="AH15" s="404">
        <v>2769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1925144</v>
      </c>
      <c r="BO15" s="424"/>
      <c r="BP15" s="424"/>
      <c r="BQ15" s="424"/>
      <c r="BR15" s="424"/>
      <c r="BS15" s="424"/>
      <c r="BT15" s="424"/>
      <c r="BU15" s="425"/>
      <c r="BV15" s="423">
        <v>1969437</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28.1</v>
      </c>
      <c r="AD16" s="525"/>
      <c r="AE16" s="525"/>
      <c r="AF16" s="525"/>
      <c r="AG16" s="526"/>
      <c r="AH16" s="524">
        <v>27.7</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5103749</v>
      </c>
      <c r="BO16" s="429"/>
      <c r="BP16" s="429"/>
      <c r="BQ16" s="429"/>
      <c r="BR16" s="429"/>
      <c r="BS16" s="429"/>
      <c r="BT16" s="429"/>
      <c r="BU16" s="430"/>
      <c r="BV16" s="428">
        <v>5082289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5949</v>
      </c>
      <c r="AD17" s="405"/>
      <c r="AE17" s="405"/>
      <c r="AF17" s="405"/>
      <c r="AG17" s="406"/>
      <c r="AH17" s="404">
        <v>6271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2422196</v>
      </c>
      <c r="BO17" s="429"/>
      <c r="BP17" s="429"/>
      <c r="BQ17" s="429"/>
      <c r="BR17" s="429"/>
      <c r="BS17" s="429"/>
      <c r="BT17" s="429"/>
      <c r="BU17" s="430"/>
      <c r="BV17" s="428">
        <v>2479290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96.96</v>
      </c>
      <c r="M18" s="493"/>
      <c r="N18" s="493"/>
      <c r="O18" s="493"/>
      <c r="P18" s="493"/>
      <c r="Q18" s="493"/>
      <c r="R18" s="494"/>
      <c r="S18" s="494"/>
      <c r="T18" s="494"/>
      <c r="U18" s="494"/>
      <c r="V18" s="495"/>
      <c r="W18" s="509"/>
      <c r="X18" s="510"/>
      <c r="Y18" s="510"/>
      <c r="Z18" s="510"/>
      <c r="AA18" s="510"/>
      <c r="AB18" s="520"/>
      <c r="AC18" s="392">
        <v>63.1</v>
      </c>
      <c r="AD18" s="393"/>
      <c r="AE18" s="393"/>
      <c r="AF18" s="393"/>
      <c r="AG18" s="496"/>
      <c r="AH18" s="392">
        <v>62.6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6094055</v>
      </c>
      <c r="BO18" s="429"/>
      <c r="BP18" s="429"/>
      <c r="BQ18" s="429"/>
      <c r="BR18" s="429"/>
      <c r="BS18" s="429"/>
      <c r="BT18" s="429"/>
      <c r="BU18" s="430"/>
      <c r="BV18" s="428">
        <v>5983885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204</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8635037</v>
      </c>
      <c r="BO19" s="429"/>
      <c r="BP19" s="429"/>
      <c r="BQ19" s="429"/>
      <c r="BR19" s="429"/>
      <c r="BS19" s="429"/>
      <c r="BT19" s="429"/>
      <c r="BU19" s="430"/>
      <c r="BV19" s="428">
        <v>7901889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6847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14569959</v>
      </c>
      <c r="BO23" s="429"/>
      <c r="BP23" s="429"/>
      <c r="BQ23" s="429"/>
      <c r="BR23" s="429"/>
      <c r="BS23" s="429"/>
      <c r="BT23" s="429"/>
      <c r="BU23" s="430"/>
      <c r="BV23" s="428">
        <v>14035384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8130</v>
      </c>
      <c r="R24" s="405"/>
      <c r="S24" s="405"/>
      <c r="T24" s="405"/>
      <c r="U24" s="405"/>
      <c r="V24" s="406"/>
      <c r="W24" s="470"/>
      <c r="X24" s="461"/>
      <c r="Y24" s="462"/>
      <c r="Z24" s="401" t="s">
        <v>170</v>
      </c>
      <c r="AA24" s="402"/>
      <c r="AB24" s="402"/>
      <c r="AC24" s="402"/>
      <c r="AD24" s="402"/>
      <c r="AE24" s="402"/>
      <c r="AF24" s="402"/>
      <c r="AG24" s="403"/>
      <c r="AH24" s="404">
        <v>183</v>
      </c>
      <c r="AI24" s="405"/>
      <c r="AJ24" s="405"/>
      <c r="AK24" s="405"/>
      <c r="AL24" s="406"/>
      <c r="AM24" s="404">
        <v>579195</v>
      </c>
      <c r="AN24" s="405"/>
      <c r="AO24" s="405"/>
      <c r="AP24" s="405"/>
      <c r="AQ24" s="405"/>
      <c r="AR24" s="406"/>
      <c r="AS24" s="404">
        <v>3165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13920501</v>
      </c>
      <c r="BO24" s="429"/>
      <c r="BP24" s="429"/>
      <c r="BQ24" s="429"/>
      <c r="BR24" s="429"/>
      <c r="BS24" s="429"/>
      <c r="BT24" s="429"/>
      <c r="BU24" s="430"/>
      <c r="BV24" s="428">
        <v>13329390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6520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174</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2061329</v>
      </c>
      <c r="BO25" s="424"/>
      <c r="BP25" s="424"/>
      <c r="BQ25" s="424"/>
      <c r="BR25" s="424"/>
      <c r="BS25" s="424"/>
      <c r="BT25" s="424"/>
      <c r="BU25" s="425"/>
      <c r="BV25" s="423">
        <v>344622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5710</v>
      </c>
      <c r="R26" s="405"/>
      <c r="S26" s="405"/>
      <c r="T26" s="405"/>
      <c r="U26" s="405"/>
      <c r="V26" s="406"/>
      <c r="W26" s="470"/>
      <c r="X26" s="461"/>
      <c r="Y26" s="462"/>
      <c r="Z26" s="401" t="s">
        <v>178</v>
      </c>
      <c r="AA26" s="483"/>
      <c r="AB26" s="483"/>
      <c r="AC26" s="483"/>
      <c r="AD26" s="483"/>
      <c r="AE26" s="483"/>
      <c r="AF26" s="483"/>
      <c r="AG26" s="484"/>
      <c r="AH26" s="404">
        <v>2</v>
      </c>
      <c r="AI26" s="405"/>
      <c r="AJ26" s="405"/>
      <c r="AK26" s="405"/>
      <c r="AL26" s="406"/>
      <c r="AM26" s="404" t="s">
        <v>179</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4410</v>
      </c>
      <c r="R27" s="405"/>
      <c r="S27" s="405"/>
      <c r="T27" s="405"/>
      <c r="U27" s="405"/>
      <c r="V27" s="406"/>
      <c r="W27" s="470"/>
      <c r="X27" s="461"/>
      <c r="Y27" s="462"/>
      <c r="Z27" s="401" t="s">
        <v>183</v>
      </c>
      <c r="AA27" s="402"/>
      <c r="AB27" s="402"/>
      <c r="AC27" s="402"/>
      <c r="AD27" s="402"/>
      <c r="AE27" s="402"/>
      <c r="AF27" s="402"/>
      <c r="AG27" s="403"/>
      <c r="AH27" s="404">
        <v>3</v>
      </c>
      <c r="AI27" s="405"/>
      <c r="AJ27" s="405"/>
      <c r="AK27" s="405"/>
      <c r="AL27" s="406"/>
      <c r="AM27" s="404">
        <v>11709</v>
      </c>
      <c r="AN27" s="405"/>
      <c r="AO27" s="405"/>
      <c r="AP27" s="405"/>
      <c r="AQ27" s="405"/>
      <c r="AR27" s="406"/>
      <c r="AS27" s="404">
        <v>3903</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352071</v>
      </c>
      <c r="BO27" s="432"/>
      <c r="BP27" s="432"/>
      <c r="BQ27" s="432"/>
      <c r="BR27" s="432"/>
      <c r="BS27" s="432"/>
      <c r="BT27" s="432"/>
      <c r="BU27" s="433"/>
      <c r="BV27" s="431">
        <v>352052</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3710</v>
      </c>
      <c r="R28" s="405"/>
      <c r="S28" s="405"/>
      <c r="T28" s="405"/>
      <c r="U28" s="405"/>
      <c r="V28" s="406"/>
      <c r="W28" s="470"/>
      <c r="X28" s="461"/>
      <c r="Y28" s="462"/>
      <c r="Z28" s="401" t="s">
        <v>186</v>
      </c>
      <c r="AA28" s="402"/>
      <c r="AB28" s="402"/>
      <c r="AC28" s="402"/>
      <c r="AD28" s="402"/>
      <c r="AE28" s="402"/>
      <c r="AF28" s="402"/>
      <c r="AG28" s="403"/>
      <c r="AH28" s="404" t="s">
        <v>174</v>
      </c>
      <c r="AI28" s="405"/>
      <c r="AJ28" s="405"/>
      <c r="AK28" s="405"/>
      <c r="AL28" s="406"/>
      <c r="AM28" s="404" t="s">
        <v>187</v>
      </c>
      <c r="AN28" s="405"/>
      <c r="AO28" s="405"/>
      <c r="AP28" s="405"/>
      <c r="AQ28" s="405"/>
      <c r="AR28" s="406"/>
      <c r="AS28" s="404" t="s">
        <v>136</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454740</v>
      </c>
      <c r="BO28" s="424"/>
      <c r="BP28" s="424"/>
      <c r="BQ28" s="424"/>
      <c r="BR28" s="424"/>
      <c r="BS28" s="424"/>
      <c r="BT28" s="424"/>
      <c r="BU28" s="425"/>
      <c r="BV28" s="423">
        <v>813897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13</v>
      </c>
      <c r="M29" s="405"/>
      <c r="N29" s="405"/>
      <c r="O29" s="405"/>
      <c r="P29" s="406"/>
      <c r="Q29" s="404">
        <v>3450</v>
      </c>
      <c r="R29" s="405"/>
      <c r="S29" s="405"/>
      <c r="T29" s="405"/>
      <c r="U29" s="405"/>
      <c r="V29" s="406"/>
      <c r="W29" s="471"/>
      <c r="X29" s="472"/>
      <c r="Y29" s="473"/>
      <c r="Z29" s="401" t="s">
        <v>190</v>
      </c>
      <c r="AA29" s="402"/>
      <c r="AB29" s="402"/>
      <c r="AC29" s="402"/>
      <c r="AD29" s="402"/>
      <c r="AE29" s="402"/>
      <c r="AF29" s="402"/>
      <c r="AG29" s="403"/>
      <c r="AH29" s="404">
        <v>186</v>
      </c>
      <c r="AI29" s="405"/>
      <c r="AJ29" s="405"/>
      <c r="AK29" s="405"/>
      <c r="AL29" s="406"/>
      <c r="AM29" s="404">
        <v>590904</v>
      </c>
      <c r="AN29" s="405"/>
      <c r="AO29" s="405"/>
      <c r="AP29" s="405"/>
      <c r="AQ29" s="405"/>
      <c r="AR29" s="406"/>
      <c r="AS29" s="404">
        <v>3177</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882140</v>
      </c>
      <c r="BO29" s="429"/>
      <c r="BP29" s="429"/>
      <c r="BQ29" s="429"/>
      <c r="BR29" s="429"/>
      <c r="BS29" s="429"/>
      <c r="BT29" s="429"/>
      <c r="BU29" s="430"/>
      <c r="BV29" s="428">
        <v>1256544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98.7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7149565</v>
      </c>
      <c r="BO30" s="432"/>
      <c r="BP30" s="432"/>
      <c r="BQ30" s="432"/>
      <c r="BR30" s="432"/>
      <c r="BS30" s="432"/>
      <c r="BT30" s="432"/>
      <c r="BU30" s="433"/>
      <c r="BV30" s="431">
        <v>6838854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205</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多久市国民健康保険事業特別会計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IF('各会計、関係団体の財政状況及び健全化判断比率'!B30="","",'各会計、関係団体の財政状況及び健全化判断比率'!B30)</f>
        <v>多久市水道事業会計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多久市公共下水道事業特別会計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天山地区共同衛生処理場組合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多久市土地開発公社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多久市土地区画整理事業特別会計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多久市後期高齢者医療特別会計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IF('各会計、関係団体の財政状況及び健全化判断比率'!B31="","",'各会計、関係団体の財政状況及び健全化判断比率'!B31)</f>
        <v>多久市病院事業会計</v>
      </c>
      <c r="AP35" s="386"/>
      <c r="AQ35" s="386"/>
      <c r="AR35" s="386"/>
      <c r="AS35" s="386"/>
      <c r="AT35" s="386"/>
      <c r="AU35" s="386"/>
      <c r="AV35" s="386"/>
      <c r="AW35" s="386"/>
      <c r="AX35" s="386"/>
      <c r="AY35" s="386"/>
      <c r="AZ35" s="386"/>
      <c r="BA35" s="386"/>
      <c r="BB35" s="386"/>
      <c r="BC35" s="386"/>
      <c r="BD35" s="214"/>
      <c r="BE35" s="387">
        <f t="shared" ref="BE35:BE43" si="1">IF(BG35="","",BE34+1)</f>
        <v>9</v>
      </c>
      <c r="BF35" s="387"/>
      <c r="BG35" s="386" t="str">
        <f>IF('各会計、関係団体の財政状況及び健全化判断比率'!B33="","",'各会計、関係団体の財政状況及び健全化判断比率'!B33)</f>
        <v>多久市農業集落排水事業特別会計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天山地区共同斎場組合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一般財団法人　多久市学校給食振興会</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多久市給与管理・物品調達特別会計</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10</v>
      </c>
      <c r="BF36" s="387"/>
      <c r="BG36" s="386" t="str">
        <f>IF('各会計、関係団体の財政状況及び健全化判断比率'!B34="","",'各会計、関係団体の財政状況及び健全化判断比率'!B34)</f>
        <v>多久市宅地造成事業特別会計</v>
      </c>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佐賀中部広域連合（普通会計）</v>
      </c>
      <c r="BZ36" s="386"/>
      <c r="CA36" s="386"/>
      <c r="CB36" s="386"/>
      <c r="CC36" s="386"/>
      <c r="CD36" s="386"/>
      <c r="CE36" s="386"/>
      <c r="CF36" s="386"/>
      <c r="CG36" s="386"/>
      <c r="CH36" s="386"/>
      <c r="CI36" s="386"/>
      <c r="CJ36" s="386"/>
      <c r="CK36" s="386"/>
      <c r="CL36" s="386"/>
      <c r="CM36" s="386"/>
      <c r="CN36" s="214"/>
      <c r="CO36" s="387">
        <f t="shared" si="3"/>
        <v>23</v>
      </c>
      <c r="CP36" s="387"/>
      <c r="CQ36" s="386" t="str">
        <f>IF('各会計、関係団体の財政状況及び健全化判断比率'!BS9="","",'各会計、関係団体の財政状況及び健全化判断比率'!BS9)</f>
        <v>公益財団法人　孔子の里</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佐賀中部広域連合（介護保険会計）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佐賀西部広域水道企業団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佐賀県後期高齢者医療広域連合（普通会計）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佐賀県後期高齢者医療広域連合（特別会計）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佐賀県市町総合事務組合（一般会計）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佐賀県市町総合事務組合（交通災害会計）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20</v>
      </c>
      <c r="BX43" s="387"/>
      <c r="BY43" s="386" t="str">
        <f>IF('各会計、関係団体の財政状況及び健全化判断比率'!B77="","",'各会計、関係団体の財政状況及び健全化判断比率'!B77)</f>
        <v>天山地区共同環境組合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JlM8tt6LYmsqA85oHNM9ETlwRTdOLSzHpigoXX0E6jaORP8YftUiH6rMNQHMzzMV+ylK8TZvxscz4Rhr6Um2oQ==" saltValue="drfp/5lvUNT2NTU4VQHP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229</v>
      </c>
      <c r="C5" s="709"/>
      <c r="D5" s="709"/>
      <c r="E5" s="709"/>
      <c r="F5" s="709"/>
      <c r="G5" s="709"/>
      <c r="H5" s="709"/>
      <c r="I5" s="709"/>
      <c r="J5" s="709"/>
      <c r="K5" s="709"/>
      <c r="L5" s="709"/>
      <c r="M5" s="709"/>
      <c r="N5" s="709"/>
      <c r="O5" s="709"/>
      <c r="P5" s="709"/>
      <c r="Q5" s="710"/>
      <c r="R5" s="695">
        <v>1927963</v>
      </c>
      <c r="S5" s="696"/>
      <c r="T5" s="696"/>
      <c r="U5" s="696"/>
      <c r="V5" s="696"/>
      <c r="W5" s="696"/>
      <c r="X5" s="696"/>
      <c r="Y5" s="739"/>
      <c r="Z5" s="757">
        <v>12.9</v>
      </c>
      <c r="AA5" s="757"/>
      <c r="AB5" s="757"/>
      <c r="AC5" s="757"/>
      <c r="AD5" s="758">
        <v>1927963</v>
      </c>
      <c r="AE5" s="758"/>
      <c r="AF5" s="758"/>
      <c r="AG5" s="758"/>
      <c r="AH5" s="758"/>
      <c r="AI5" s="758"/>
      <c r="AJ5" s="758"/>
      <c r="AK5" s="758"/>
      <c r="AL5" s="740">
        <v>34.1</v>
      </c>
      <c r="AM5" s="713"/>
      <c r="AN5" s="713"/>
      <c r="AO5" s="741"/>
      <c r="AP5" s="708" t="s">
        <v>230</v>
      </c>
      <c r="AQ5" s="709"/>
      <c r="AR5" s="709"/>
      <c r="AS5" s="709"/>
      <c r="AT5" s="709"/>
      <c r="AU5" s="709"/>
      <c r="AV5" s="709"/>
      <c r="AW5" s="709"/>
      <c r="AX5" s="709"/>
      <c r="AY5" s="709"/>
      <c r="AZ5" s="709"/>
      <c r="BA5" s="709"/>
      <c r="BB5" s="709"/>
      <c r="BC5" s="709"/>
      <c r="BD5" s="709"/>
      <c r="BE5" s="709"/>
      <c r="BF5" s="710"/>
      <c r="BG5" s="640">
        <v>1923412</v>
      </c>
      <c r="BH5" s="641"/>
      <c r="BI5" s="641"/>
      <c r="BJ5" s="641"/>
      <c r="BK5" s="641"/>
      <c r="BL5" s="641"/>
      <c r="BM5" s="641"/>
      <c r="BN5" s="642"/>
      <c r="BO5" s="677">
        <v>99.8</v>
      </c>
      <c r="BP5" s="677"/>
      <c r="BQ5" s="677"/>
      <c r="BR5" s="677"/>
      <c r="BS5" s="678">
        <v>16823</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114000</v>
      </c>
      <c r="S6" s="641"/>
      <c r="T6" s="641"/>
      <c r="U6" s="641"/>
      <c r="V6" s="641"/>
      <c r="W6" s="641"/>
      <c r="X6" s="641"/>
      <c r="Y6" s="642"/>
      <c r="Z6" s="677">
        <v>0.8</v>
      </c>
      <c r="AA6" s="677"/>
      <c r="AB6" s="677"/>
      <c r="AC6" s="677"/>
      <c r="AD6" s="678">
        <v>114000</v>
      </c>
      <c r="AE6" s="678"/>
      <c r="AF6" s="678"/>
      <c r="AG6" s="678"/>
      <c r="AH6" s="678"/>
      <c r="AI6" s="678"/>
      <c r="AJ6" s="678"/>
      <c r="AK6" s="678"/>
      <c r="AL6" s="643">
        <v>2</v>
      </c>
      <c r="AM6" s="644"/>
      <c r="AN6" s="644"/>
      <c r="AO6" s="679"/>
      <c r="AP6" s="637" t="s">
        <v>235</v>
      </c>
      <c r="AQ6" s="638"/>
      <c r="AR6" s="638"/>
      <c r="AS6" s="638"/>
      <c r="AT6" s="638"/>
      <c r="AU6" s="638"/>
      <c r="AV6" s="638"/>
      <c r="AW6" s="638"/>
      <c r="AX6" s="638"/>
      <c r="AY6" s="638"/>
      <c r="AZ6" s="638"/>
      <c r="BA6" s="638"/>
      <c r="BB6" s="638"/>
      <c r="BC6" s="638"/>
      <c r="BD6" s="638"/>
      <c r="BE6" s="638"/>
      <c r="BF6" s="639"/>
      <c r="BG6" s="640">
        <v>1923412</v>
      </c>
      <c r="BH6" s="641"/>
      <c r="BI6" s="641"/>
      <c r="BJ6" s="641"/>
      <c r="BK6" s="641"/>
      <c r="BL6" s="641"/>
      <c r="BM6" s="641"/>
      <c r="BN6" s="642"/>
      <c r="BO6" s="677">
        <v>99.8</v>
      </c>
      <c r="BP6" s="677"/>
      <c r="BQ6" s="677"/>
      <c r="BR6" s="677"/>
      <c r="BS6" s="678">
        <v>16823</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144984</v>
      </c>
      <c r="CS6" s="641"/>
      <c r="CT6" s="641"/>
      <c r="CU6" s="641"/>
      <c r="CV6" s="641"/>
      <c r="CW6" s="641"/>
      <c r="CX6" s="641"/>
      <c r="CY6" s="642"/>
      <c r="CZ6" s="740">
        <v>1</v>
      </c>
      <c r="DA6" s="713"/>
      <c r="DB6" s="713"/>
      <c r="DC6" s="743"/>
      <c r="DD6" s="646" t="s">
        <v>174</v>
      </c>
      <c r="DE6" s="641"/>
      <c r="DF6" s="641"/>
      <c r="DG6" s="641"/>
      <c r="DH6" s="641"/>
      <c r="DI6" s="641"/>
      <c r="DJ6" s="641"/>
      <c r="DK6" s="641"/>
      <c r="DL6" s="641"/>
      <c r="DM6" s="641"/>
      <c r="DN6" s="641"/>
      <c r="DO6" s="641"/>
      <c r="DP6" s="642"/>
      <c r="DQ6" s="646">
        <v>144984</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1540</v>
      </c>
      <c r="S7" s="641"/>
      <c r="T7" s="641"/>
      <c r="U7" s="641"/>
      <c r="V7" s="641"/>
      <c r="W7" s="641"/>
      <c r="X7" s="641"/>
      <c r="Y7" s="642"/>
      <c r="Z7" s="677">
        <v>0</v>
      </c>
      <c r="AA7" s="677"/>
      <c r="AB7" s="677"/>
      <c r="AC7" s="677"/>
      <c r="AD7" s="678">
        <v>1540</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776031</v>
      </c>
      <c r="BH7" s="641"/>
      <c r="BI7" s="641"/>
      <c r="BJ7" s="641"/>
      <c r="BK7" s="641"/>
      <c r="BL7" s="641"/>
      <c r="BM7" s="641"/>
      <c r="BN7" s="642"/>
      <c r="BO7" s="677">
        <v>40.299999999999997</v>
      </c>
      <c r="BP7" s="677"/>
      <c r="BQ7" s="677"/>
      <c r="BR7" s="677"/>
      <c r="BS7" s="678">
        <v>16823</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2890636</v>
      </c>
      <c r="CS7" s="641"/>
      <c r="CT7" s="641"/>
      <c r="CU7" s="641"/>
      <c r="CV7" s="641"/>
      <c r="CW7" s="641"/>
      <c r="CX7" s="641"/>
      <c r="CY7" s="642"/>
      <c r="CZ7" s="677">
        <v>20.5</v>
      </c>
      <c r="DA7" s="677"/>
      <c r="DB7" s="677"/>
      <c r="DC7" s="677"/>
      <c r="DD7" s="646">
        <v>172928</v>
      </c>
      <c r="DE7" s="641"/>
      <c r="DF7" s="641"/>
      <c r="DG7" s="641"/>
      <c r="DH7" s="641"/>
      <c r="DI7" s="641"/>
      <c r="DJ7" s="641"/>
      <c r="DK7" s="641"/>
      <c r="DL7" s="641"/>
      <c r="DM7" s="641"/>
      <c r="DN7" s="641"/>
      <c r="DO7" s="641"/>
      <c r="DP7" s="642"/>
      <c r="DQ7" s="646">
        <v>1313916</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4858</v>
      </c>
      <c r="S8" s="641"/>
      <c r="T8" s="641"/>
      <c r="U8" s="641"/>
      <c r="V8" s="641"/>
      <c r="W8" s="641"/>
      <c r="X8" s="641"/>
      <c r="Y8" s="642"/>
      <c r="Z8" s="677">
        <v>0</v>
      </c>
      <c r="AA8" s="677"/>
      <c r="AB8" s="677"/>
      <c r="AC8" s="677"/>
      <c r="AD8" s="678">
        <v>4858</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31616</v>
      </c>
      <c r="BH8" s="641"/>
      <c r="BI8" s="641"/>
      <c r="BJ8" s="641"/>
      <c r="BK8" s="641"/>
      <c r="BL8" s="641"/>
      <c r="BM8" s="641"/>
      <c r="BN8" s="642"/>
      <c r="BO8" s="677">
        <v>1.6</v>
      </c>
      <c r="BP8" s="677"/>
      <c r="BQ8" s="677"/>
      <c r="BR8" s="677"/>
      <c r="BS8" s="646" t="s">
        <v>174</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3766869</v>
      </c>
      <c r="CS8" s="641"/>
      <c r="CT8" s="641"/>
      <c r="CU8" s="641"/>
      <c r="CV8" s="641"/>
      <c r="CW8" s="641"/>
      <c r="CX8" s="641"/>
      <c r="CY8" s="642"/>
      <c r="CZ8" s="677">
        <v>26.8</v>
      </c>
      <c r="DA8" s="677"/>
      <c r="DB8" s="677"/>
      <c r="DC8" s="677"/>
      <c r="DD8" s="646">
        <v>9381</v>
      </c>
      <c r="DE8" s="641"/>
      <c r="DF8" s="641"/>
      <c r="DG8" s="641"/>
      <c r="DH8" s="641"/>
      <c r="DI8" s="641"/>
      <c r="DJ8" s="641"/>
      <c r="DK8" s="641"/>
      <c r="DL8" s="641"/>
      <c r="DM8" s="641"/>
      <c r="DN8" s="641"/>
      <c r="DO8" s="641"/>
      <c r="DP8" s="642"/>
      <c r="DQ8" s="646">
        <v>1794013</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2561</v>
      </c>
      <c r="S9" s="641"/>
      <c r="T9" s="641"/>
      <c r="U9" s="641"/>
      <c r="V9" s="641"/>
      <c r="W9" s="641"/>
      <c r="X9" s="641"/>
      <c r="Y9" s="642"/>
      <c r="Z9" s="677">
        <v>0</v>
      </c>
      <c r="AA9" s="677"/>
      <c r="AB9" s="677"/>
      <c r="AC9" s="677"/>
      <c r="AD9" s="678">
        <v>2561</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603345</v>
      </c>
      <c r="BH9" s="641"/>
      <c r="BI9" s="641"/>
      <c r="BJ9" s="641"/>
      <c r="BK9" s="641"/>
      <c r="BL9" s="641"/>
      <c r="BM9" s="641"/>
      <c r="BN9" s="642"/>
      <c r="BO9" s="677">
        <v>31.3</v>
      </c>
      <c r="BP9" s="677"/>
      <c r="BQ9" s="677"/>
      <c r="BR9" s="677"/>
      <c r="BS9" s="646" t="s">
        <v>174</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1951722</v>
      </c>
      <c r="CS9" s="641"/>
      <c r="CT9" s="641"/>
      <c r="CU9" s="641"/>
      <c r="CV9" s="641"/>
      <c r="CW9" s="641"/>
      <c r="CX9" s="641"/>
      <c r="CY9" s="642"/>
      <c r="CZ9" s="677">
        <v>13.9</v>
      </c>
      <c r="DA9" s="677"/>
      <c r="DB9" s="677"/>
      <c r="DC9" s="677"/>
      <c r="DD9" s="646">
        <v>106608</v>
      </c>
      <c r="DE9" s="641"/>
      <c r="DF9" s="641"/>
      <c r="DG9" s="641"/>
      <c r="DH9" s="641"/>
      <c r="DI9" s="641"/>
      <c r="DJ9" s="641"/>
      <c r="DK9" s="641"/>
      <c r="DL9" s="641"/>
      <c r="DM9" s="641"/>
      <c r="DN9" s="641"/>
      <c r="DO9" s="641"/>
      <c r="DP9" s="642"/>
      <c r="DQ9" s="646">
        <v>895426</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174</v>
      </c>
      <c r="S10" s="641"/>
      <c r="T10" s="641"/>
      <c r="U10" s="641"/>
      <c r="V10" s="641"/>
      <c r="W10" s="641"/>
      <c r="X10" s="641"/>
      <c r="Y10" s="642"/>
      <c r="Z10" s="677" t="s">
        <v>174</v>
      </c>
      <c r="AA10" s="677"/>
      <c r="AB10" s="677"/>
      <c r="AC10" s="677"/>
      <c r="AD10" s="678" t="s">
        <v>247</v>
      </c>
      <c r="AE10" s="678"/>
      <c r="AF10" s="678"/>
      <c r="AG10" s="678"/>
      <c r="AH10" s="678"/>
      <c r="AI10" s="678"/>
      <c r="AJ10" s="678"/>
      <c r="AK10" s="678"/>
      <c r="AL10" s="643" t="s">
        <v>174</v>
      </c>
      <c r="AM10" s="644"/>
      <c r="AN10" s="644"/>
      <c r="AO10" s="679"/>
      <c r="AP10" s="637" t="s">
        <v>248</v>
      </c>
      <c r="AQ10" s="638"/>
      <c r="AR10" s="638"/>
      <c r="AS10" s="638"/>
      <c r="AT10" s="638"/>
      <c r="AU10" s="638"/>
      <c r="AV10" s="638"/>
      <c r="AW10" s="638"/>
      <c r="AX10" s="638"/>
      <c r="AY10" s="638"/>
      <c r="AZ10" s="638"/>
      <c r="BA10" s="638"/>
      <c r="BB10" s="638"/>
      <c r="BC10" s="638"/>
      <c r="BD10" s="638"/>
      <c r="BE10" s="638"/>
      <c r="BF10" s="639"/>
      <c r="BG10" s="640">
        <v>45802</v>
      </c>
      <c r="BH10" s="641"/>
      <c r="BI10" s="641"/>
      <c r="BJ10" s="641"/>
      <c r="BK10" s="641"/>
      <c r="BL10" s="641"/>
      <c r="BM10" s="641"/>
      <c r="BN10" s="642"/>
      <c r="BO10" s="677">
        <v>2.4</v>
      </c>
      <c r="BP10" s="677"/>
      <c r="BQ10" s="677"/>
      <c r="BR10" s="677"/>
      <c r="BS10" s="646" t="s">
        <v>174</v>
      </c>
      <c r="BT10" s="641"/>
      <c r="BU10" s="641"/>
      <c r="BV10" s="641"/>
      <c r="BW10" s="641"/>
      <c r="BX10" s="641"/>
      <c r="BY10" s="641"/>
      <c r="BZ10" s="641"/>
      <c r="CA10" s="641"/>
      <c r="CB10" s="684"/>
      <c r="CD10" s="673" t="s">
        <v>249</v>
      </c>
      <c r="CE10" s="674"/>
      <c r="CF10" s="674"/>
      <c r="CG10" s="674"/>
      <c r="CH10" s="674"/>
      <c r="CI10" s="674"/>
      <c r="CJ10" s="674"/>
      <c r="CK10" s="674"/>
      <c r="CL10" s="674"/>
      <c r="CM10" s="674"/>
      <c r="CN10" s="674"/>
      <c r="CO10" s="674"/>
      <c r="CP10" s="674"/>
      <c r="CQ10" s="675"/>
      <c r="CR10" s="640">
        <v>10368</v>
      </c>
      <c r="CS10" s="641"/>
      <c r="CT10" s="641"/>
      <c r="CU10" s="641"/>
      <c r="CV10" s="641"/>
      <c r="CW10" s="641"/>
      <c r="CX10" s="641"/>
      <c r="CY10" s="642"/>
      <c r="CZ10" s="677">
        <v>0.1</v>
      </c>
      <c r="DA10" s="677"/>
      <c r="DB10" s="677"/>
      <c r="DC10" s="677"/>
      <c r="DD10" s="646" t="s">
        <v>174</v>
      </c>
      <c r="DE10" s="641"/>
      <c r="DF10" s="641"/>
      <c r="DG10" s="641"/>
      <c r="DH10" s="641"/>
      <c r="DI10" s="641"/>
      <c r="DJ10" s="641"/>
      <c r="DK10" s="641"/>
      <c r="DL10" s="641"/>
      <c r="DM10" s="641"/>
      <c r="DN10" s="641"/>
      <c r="DO10" s="641"/>
      <c r="DP10" s="642"/>
      <c r="DQ10" s="646">
        <v>345</v>
      </c>
      <c r="DR10" s="641"/>
      <c r="DS10" s="641"/>
      <c r="DT10" s="641"/>
      <c r="DU10" s="641"/>
      <c r="DV10" s="641"/>
      <c r="DW10" s="641"/>
      <c r="DX10" s="641"/>
      <c r="DY10" s="641"/>
      <c r="DZ10" s="641"/>
      <c r="EA10" s="641"/>
      <c r="EB10" s="641"/>
      <c r="EC10" s="684"/>
    </row>
    <row r="11" spans="2:143" ht="11.25" customHeight="1" x14ac:dyDescent="0.15">
      <c r="B11" s="637" t="s">
        <v>250</v>
      </c>
      <c r="C11" s="638"/>
      <c r="D11" s="638"/>
      <c r="E11" s="638"/>
      <c r="F11" s="638"/>
      <c r="G11" s="638"/>
      <c r="H11" s="638"/>
      <c r="I11" s="638"/>
      <c r="J11" s="638"/>
      <c r="K11" s="638"/>
      <c r="L11" s="638"/>
      <c r="M11" s="638"/>
      <c r="N11" s="638"/>
      <c r="O11" s="638"/>
      <c r="P11" s="638"/>
      <c r="Q11" s="639"/>
      <c r="R11" s="640">
        <v>330932</v>
      </c>
      <c r="S11" s="641"/>
      <c r="T11" s="641"/>
      <c r="U11" s="641"/>
      <c r="V11" s="641"/>
      <c r="W11" s="641"/>
      <c r="X11" s="641"/>
      <c r="Y11" s="642"/>
      <c r="Z11" s="643">
        <v>2.2000000000000002</v>
      </c>
      <c r="AA11" s="644"/>
      <c r="AB11" s="644"/>
      <c r="AC11" s="645"/>
      <c r="AD11" s="646">
        <v>330932</v>
      </c>
      <c r="AE11" s="641"/>
      <c r="AF11" s="641"/>
      <c r="AG11" s="641"/>
      <c r="AH11" s="641"/>
      <c r="AI11" s="641"/>
      <c r="AJ11" s="641"/>
      <c r="AK11" s="642"/>
      <c r="AL11" s="643">
        <v>5.8</v>
      </c>
      <c r="AM11" s="644"/>
      <c r="AN11" s="644"/>
      <c r="AO11" s="679"/>
      <c r="AP11" s="637" t="s">
        <v>251</v>
      </c>
      <c r="AQ11" s="638"/>
      <c r="AR11" s="638"/>
      <c r="AS11" s="638"/>
      <c r="AT11" s="638"/>
      <c r="AU11" s="638"/>
      <c r="AV11" s="638"/>
      <c r="AW11" s="638"/>
      <c r="AX11" s="638"/>
      <c r="AY11" s="638"/>
      <c r="AZ11" s="638"/>
      <c r="BA11" s="638"/>
      <c r="BB11" s="638"/>
      <c r="BC11" s="638"/>
      <c r="BD11" s="638"/>
      <c r="BE11" s="638"/>
      <c r="BF11" s="639"/>
      <c r="BG11" s="640">
        <v>95268</v>
      </c>
      <c r="BH11" s="641"/>
      <c r="BI11" s="641"/>
      <c r="BJ11" s="641"/>
      <c r="BK11" s="641"/>
      <c r="BL11" s="641"/>
      <c r="BM11" s="641"/>
      <c r="BN11" s="642"/>
      <c r="BO11" s="677">
        <v>4.9000000000000004</v>
      </c>
      <c r="BP11" s="677"/>
      <c r="BQ11" s="677"/>
      <c r="BR11" s="677"/>
      <c r="BS11" s="646">
        <v>16823</v>
      </c>
      <c r="BT11" s="641"/>
      <c r="BU11" s="641"/>
      <c r="BV11" s="641"/>
      <c r="BW11" s="641"/>
      <c r="BX11" s="641"/>
      <c r="BY11" s="641"/>
      <c r="BZ11" s="641"/>
      <c r="CA11" s="641"/>
      <c r="CB11" s="684"/>
      <c r="CD11" s="673" t="s">
        <v>252</v>
      </c>
      <c r="CE11" s="674"/>
      <c r="CF11" s="674"/>
      <c r="CG11" s="674"/>
      <c r="CH11" s="674"/>
      <c r="CI11" s="674"/>
      <c r="CJ11" s="674"/>
      <c r="CK11" s="674"/>
      <c r="CL11" s="674"/>
      <c r="CM11" s="674"/>
      <c r="CN11" s="674"/>
      <c r="CO11" s="674"/>
      <c r="CP11" s="674"/>
      <c r="CQ11" s="675"/>
      <c r="CR11" s="640">
        <v>939703</v>
      </c>
      <c r="CS11" s="641"/>
      <c r="CT11" s="641"/>
      <c r="CU11" s="641"/>
      <c r="CV11" s="641"/>
      <c r="CW11" s="641"/>
      <c r="CX11" s="641"/>
      <c r="CY11" s="642"/>
      <c r="CZ11" s="677">
        <v>6.7</v>
      </c>
      <c r="DA11" s="677"/>
      <c r="DB11" s="677"/>
      <c r="DC11" s="677"/>
      <c r="DD11" s="646">
        <v>474127</v>
      </c>
      <c r="DE11" s="641"/>
      <c r="DF11" s="641"/>
      <c r="DG11" s="641"/>
      <c r="DH11" s="641"/>
      <c r="DI11" s="641"/>
      <c r="DJ11" s="641"/>
      <c r="DK11" s="641"/>
      <c r="DL11" s="641"/>
      <c r="DM11" s="641"/>
      <c r="DN11" s="641"/>
      <c r="DO11" s="641"/>
      <c r="DP11" s="642"/>
      <c r="DQ11" s="646">
        <v>394498</v>
      </c>
      <c r="DR11" s="641"/>
      <c r="DS11" s="641"/>
      <c r="DT11" s="641"/>
      <c r="DU11" s="641"/>
      <c r="DV11" s="641"/>
      <c r="DW11" s="641"/>
      <c r="DX11" s="641"/>
      <c r="DY11" s="641"/>
      <c r="DZ11" s="641"/>
      <c r="EA11" s="641"/>
      <c r="EB11" s="641"/>
      <c r="EC11" s="684"/>
    </row>
    <row r="12" spans="2:143" ht="11.25" customHeight="1" x14ac:dyDescent="0.15">
      <c r="B12" s="637" t="s">
        <v>253</v>
      </c>
      <c r="C12" s="638"/>
      <c r="D12" s="638"/>
      <c r="E12" s="638"/>
      <c r="F12" s="638"/>
      <c r="G12" s="638"/>
      <c r="H12" s="638"/>
      <c r="I12" s="638"/>
      <c r="J12" s="638"/>
      <c r="K12" s="638"/>
      <c r="L12" s="638"/>
      <c r="M12" s="638"/>
      <c r="N12" s="638"/>
      <c r="O12" s="638"/>
      <c r="P12" s="638"/>
      <c r="Q12" s="639"/>
      <c r="R12" s="640">
        <v>30610</v>
      </c>
      <c r="S12" s="641"/>
      <c r="T12" s="641"/>
      <c r="U12" s="641"/>
      <c r="V12" s="641"/>
      <c r="W12" s="641"/>
      <c r="X12" s="641"/>
      <c r="Y12" s="642"/>
      <c r="Z12" s="677">
        <v>0.2</v>
      </c>
      <c r="AA12" s="677"/>
      <c r="AB12" s="677"/>
      <c r="AC12" s="677"/>
      <c r="AD12" s="678">
        <v>30610</v>
      </c>
      <c r="AE12" s="678"/>
      <c r="AF12" s="678"/>
      <c r="AG12" s="678"/>
      <c r="AH12" s="678"/>
      <c r="AI12" s="678"/>
      <c r="AJ12" s="678"/>
      <c r="AK12" s="678"/>
      <c r="AL12" s="643">
        <v>0.5</v>
      </c>
      <c r="AM12" s="644"/>
      <c r="AN12" s="644"/>
      <c r="AO12" s="679"/>
      <c r="AP12" s="637" t="s">
        <v>254</v>
      </c>
      <c r="AQ12" s="638"/>
      <c r="AR12" s="638"/>
      <c r="AS12" s="638"/>
      <c r="AT12" s="638"/>
      <c r="AU12" s="638"/>
      <c r="AV12" s="638"/>
      <c r="AW12" s="638"/>
      <c r="AX12" s="638"/>
      <c r="AY12" s="638"/>
      <c r="AZ12" s="638"/>
      <c r="BA12" s="638"/>
      <c r="BB12" s="638"/>
      <c r="BC12" s="638"/>
      <c r="BD12" s="638"/>
      <c r="BE12" s="638"/>
      <c r="BF12" s="639"/>
      <c r="BG12" s="640">
        <v>931110</v>
      </c>
      <c r="BH12" s="641"/>
      <c r="BI12" s="641"/>
      <c r="BJ12" s="641"/>
      <c r="BK12" s="641"/>
      <c r="BL12" s="641"/>
      <c r="BM12" s="641"/>
      <c r="BN12" s="642"/>
      <c r="BO12" s="677">
        <v>48.3</v>
      </c>
      <c r="BP12" s="677"/>
      <c r="BQ12" s="677"/>
      <c r="BR12" s="677"/>
      <c r="BS12" s="646" t="s">
        <v>174</v>
      </c>
      <c r="BT12" s="641"/>
      <c r="BU12" s="641"/>
      <c r="BV12" s="641"/>
      <c r="BW12" s="641"/>
      <c r="BX12" s="641"/>
      <c r="BY12" s="641"/>
      <c r="BZ12" s="641"/>
      <c r="CA12" s="641"/>
      <c r="CB12" s="684"/>
      <c r="CD12" s="673" t="s">
        <v>255</v>
      </c>
      <c r="CE12" s="674"/>
      <c r="CF12" s="674"/>
      <c r="CG12" s="674"/>
      <c r="CH12" s="674"/>
      <c r="CI12" s="674"/>
      <c r="CJ12" s="674"/>
      <c r="CK12" s="674"/>
      <c r="CL12" s="674"/>
      <c r="CM12" s="674"/>
      <c r="CN12" s="674"/>
      <c r="CO12" s="674"/>
      <c r="CP12" s="674"/>
      <c r="CQ12" s="675"/>
      <c r="CR12" s="640">
        <v>226705</v>
      </c>
      <c r="CS12" s="641"/>
      <c r="CT12" s="641"/>
      <c r="CU12" s="641"/>
      <c r="CV12" s="641"/>
      <c r="CW12" s="641"/>
      <c r="CX12" s="641"/>
      <c r="CY12" s="642"/>
      <c r="CZ12" s="677">
        <v>1.6</v>
      </c>
      <c r="DA12" s="677"/>
      <c r="DB12" s="677"/>
      <c r="DC12" s="677"/>
      <c r="DD12" s="646">
        <v>1169</v>
      </c>
      <c r="DE12" s="641"/>
      <c r="DF12" s="641"/>
      <c r="DG12" s="641"/>
      <c r="DH12" s="641"/>
      <c r="DI12" s="641"/>
      <c r="DJ12" s="641"/>
      <c r="DK12" s="641"/>
      <c r="DL12" s="641"/>
      <c r="DM12" s="641"/>
      <c r="DN12" s="641"/>
      <c r="DO12" s="641"/>
      <c r="DP12" s="642"/>
      <c r="DQ12" s="646">
        <v>125914</v>
      </c>
      <c r="DR12" s="641"/>
      <c r="DS12" s="641"/>
      <c r="DT12" s="641"/>
      <c r="DU12" s="641"/>
      <c r="DV12" s="641"/>
      <c r="DW12" s="641"/>
      <c r="DX12" s="641"/>
      <c r="DY12" s="641"/>
      <c r="DZ12" s="641"/>
      <c r="EA12" s="641"/>
      <c r="EB12" s="641"/>
      <c r="EC12" s="684"/>
    </row>
    <row r="13" spans="2:143" ht="11.25" customHeight="1" x14ac:dyDescent="0.15">
      <c r="B13" s="637" t="s">
        <v>256</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174</v>
      </c>
      <c r="AA13" s="677"/>
      <c r="AB13" s="677"/>
      <c r="AC13" s="677"/>
      <c r="AD13" s="678" t="s">
        <v>174</v>
      </c>
      <c r="AE13" s="678"/>
      <c r="AF13" s="678"/>
      <c r="AG13" s="678"/>
      <c r="AH13" s="678"/>
      <c r="AI13" s="678"/>
      <c r="AJ13" s="678"/>
      <c r="AK13" s="678"/>
      <c r="AL13" s="643" t="s">
        <v>247</v>
      </c>
      <c r="AM13" s="644"/>
      <c r="AN13" s="644"/>
      <c r="AO13" s="679"/>
      <c r="AP13" s="637" t="s">
        <v>257</v>
      </c>
      <c r="AQ13" s="638"/>
      <c r="AR13" s="638"/>
      <c r="AS13" s="638"/>
      <c r="AT13" s="638"/>
      <c r="AU13" s="638"/>
      <c r="AV13" s="638"/>
      <c r="AW13" s="638"/>
      <c r="AX13" s="638"/>
      <c r="AY13" s="638"/>
      <c r="AZ13" s="638"/>
      <c r="BA13" s="638"/>
      <c r="BB13" s="638"/>
      <c r="BC13" s="638"/>
      <c r="BD13" s="638"/>
      <c r="BE13" s="638"/>
      <c r="BF13" s="639"/>
      <c r="BG13" s="640">
        <v>926857</v>
      </c>
      <c r="BH13" s="641"/>
      <c r="BI13" s="641"/>
      <c r="BJ13" s="641"/>
      <c r="BK13" s="641"/>
      <c r="BL13" s="641"/>
      <c r="BM13" s="641"/>
      <c r="BN13" s="642"/>
      <c r="BO13" s="677">
        <v>48.1</v>
      </c>
      <c r="BP13" s="677"/>
      <c r="BQ13" s="677"/>
      <c r="BR13" s="677"/>
      <c r="BS13" s="646" t="s">
        <v>174</v>
      </c>
      <c r="BT13" s="641"/>
      <c r="BU13" s="641"/>
      <c r="BV13" s="641"/>
      <c r="BW13" s="641"/>
      <c r="BX13" s="641"/>
      <c r="BY13" s="641"/>
      <c r="BZ13" s="641"/>
      <c r="CA13" s="641"/>
      <c r="CB13" s="684"/>
      <c r="CD13" s="673" t="s">
        <v>258</v>
      </c>
      <c r="CE13" s="674"/>
      <c r="CF13" s="674"/>
      <c r="CG13" s="674"/>
      <c r="CH13" s="674"/>
      <c r="CI13" s="674"/>
      <c r="CJ13" s="674"/>
      <c r="CK13" s="674"/>
      <c r="CL13" s="674"/>
      <c r="CM13" s="674"/>
      <c r="CN13" s="674"/>
      <c r="CO13" s="674"/>
      <c r="CP13" s="674"/>
      <c r="CQ13" s="675"/>
      <c r="CR13" s="640">
        <v>845613</v>
      </c>
      <c r="CS13" s="641"/>
      <c r="CT13" s="641"/>
      <c r="CU13" s="641"/>
      <c r="CV13" s="641"/>
      <c r="CW13" s="641"/>
      <c r="CX13" s="641"/>
      <c r="CY13" s="642"/>
      <c r="CZ13" s="677">
        <v>6</v>
      </c>
      <c r="DA13" s="677"/>
      <c r="DB13" s="677"/>
      <c r="DC13" s="677"/>
      <c r="DD13" s="646">
        <v>387802</v>
      </c>
      <c r="DE13" s="641"/>
      <c r="DF13" s="641"/>
      <c r="DG13" s="641"/>
      <c r="DH13" s="641"/>
      <c r="DI13" s="641"/>
      <c r="DJ13" s="641"/>
      <c r="DK13" s="641"/>
      <c r="DL13" s="641"/>
      <c r="DM13" s="641"/>
      <c r="DN13" s="641"/>
      <c r="DO13" s="641"/>
      <c r="DP13" s="642"/>
      <c r="DQ13" s="646">
        <v>497360</v>
      </c>
      <c r="DR13" s="641"/>
      <c r="DS13" s="641"/>
      <c r="DT13" s="641"/>
      <c r="DU13" s="641"/>
      <c r="DV13" s="641"/>
      <c r="DW13" s="641"/>
      <c r="DX13" s="641"/>
      <c r="DY13" s="641"/>
      <c r="DZ13" s="641"/>
      <c r="EA13" s="641"/>
      <c r="EB13" s="641"/>
      <c r="EC13" s="684"/>
    </row>
    <row r="14" spans="2:143" ht="11.25" customHeight="1" x14ac:dyDescent="0.15">
      <c r="B14" s="637" t="s">
        <v>259</v>
      </c>
      <c r="C14" s="638"/>
      <c r="D14" s="638"/>
      <c r="E14" s="638"/>
      <c r="F14" s="638"/>
      <c r="G14" s="638"/>
      <c r="H14" s="638"/>
      <c r="I14" s="638"/>
      <c r="J14" s="638"/>
      <c r="K14" s="638"/>
      <c r="L14" s="638"/>
      <c r="M14" s="638"/>
      <c r="N14" s="638"/>
      <c r="O14" s="638"/>
      <c r="P14" s="638"/>
      <c r="Q14" s="639"/>
      <c r="R14" s="640">
        <v>13979</v>
      </c>
      <c r="S14" s="641"/>
      <c r="T14" s="641"/>
      <c r="U14" s="641"/>
      <c r="V14" s="641"/>
      <c r="W14" s="641"/>
      <c r="X14" s="641"/>
      <c r="Y14" s="642"/>
      <c r="Z14" s="677">
        <v>0.1</v>
      </c>
      <c r="AA14" s="677"/>
      <c r="AB14" s="677"/>
      <c r="AC14" s="677"/>
      <c r="AD14" s="678">
        <v>13979</v>
      </c>
      <c r="AE14" s="678"/>
      <c r="AF14" s="678"/>
      <c r="AG14" s="678"/>
      <c r="AH14" s="678"/>
      <c r="AI14" s="678"/>
      <c r="AJ14" s="678"/>
      <c r="AK14" s="678"/>
      <c r="AL14" s="643">
        <v>0.2</v>
      </c>
      <c r="AM14" s="644"/>
      <c r="AN14" s="644"/>
      <c r="AO14" s="679"/>
      <c r="AP14" s="637" t="s">
        <v>260</v>
      </c>
      <c r="AQ14" s="638"/>
      <c r="AR14" s="638"/>
      <c r="AS14" s="638"/>
      <c r="AT14" s="638"/>
      <c r="AU14" s="638"/>
      <c r="AV14" s="638"/>
      <c r="AW14" s="638"/>
      <c r="AX14" s="638"/>
      <c r="AY14" s="638"/>
      <c r="AZ14" s="638"/>
      <c r="BA14" s="638"/>
      <c r="BB14" s="638"/>
      <c r="BC14" s="638"/>
      <c r="BD14" s="638"/>
      <c r="BE14" s="638"/>
      <c r="BF14" s="639"/>
      <c r="BG14" s="640">
        <v>76847</v>
      </c>
      <c r="BH14" s="641"/>
      <c r="BI14" s="641"/>
      <c r="BJ14" s="641"/>
      <c r="BK14" s="641"/>
      <c r="BL14" s="641"/>
      <c r="BM14" s="641"/>
      <c r="BN14" s="642"/>
      <c r="BO14" s="677">
        <v>4</v>
      </c>
      <c r="BP14" s="677"/>
      <c r="BQ14" s="677"/>
      <c r="BR14" s="677"/>
      <c r="BS14" s="646" t="s">
        <v>174</v>
      </c>
      <c r="BT14" s="641"/>
      <c r="BU14" s="641"/>
      <c r="BV14" s="641"/>
      <c r="BW14" s="641"/>
      <c r="BX14" s="641"/>
      <c r="BY14" s="641"/>
      <c r="BZ14" s="641"/>
      <c r="CA14" s="641"/>
      <c r="CB14" s="684"/>
      <c r="CD14" s="673" t="s">
        <v>261</v>
      </c>
      <c r="CE14" s="674"/>
      <c r="CF14" s="674"/>
      <c r="CG14" s="674"/>
      <c r="CH14" s="674"/>
      <c r="CI14" s="674"/>
      <c r="CJ14" s="674"/>
      <c r="CK14" s="674"/>
      <c r="CL14" s="674"/>
      <c r="CM14" s="674"/>
      <c r="CN14" s="674"/>
      <c r="CO14" s="674"/>
      <c r="CP14" s="674"/>
      <c r="CQ14" s="675"/>
      <c r="CR14" s="640">
        <v>419392</v>
      </c>
      <c r="CS14" s="641"/>
      <c r="CT14" s="641"/>
      <c r="CU14" s="641"/>
      <c r="CV14" s="641"/>
      <c r="CW14" s="641"/>
      <c r="CX14" s="641"/>
      <c r="CY14" s="642"/>
      <c r="CZ14" s="677">
        <v>3</v>
      </c>
      <c r="DA14" s="677"/>
      <c r="DB14" s="677"/>
      <c r="DC14" s="677"/>
      <c r="DD14" s="646">
        <v>41594</v>
      </c>
      <c r="DE14" s="641"/>
      <c r="DF14" s="641"/>
      <c r="DG14" s="641"/>
      <c r="DH14" s="641"/>
      <c r="DI14" s="641"/>
      <c r="DJ14" s="641"/>
      <c r="DK14" s="641"/>
      <c r="DL14" s="641"/>
      <c r="DM14" s="641"/>
      <c r="DN14" s="641"/>
      <c r="DO14" s="641"/>
      <c r="DP14" s="642"/>
      <c r="DQ14" s="646">
        <v>359385</v>
      </c>
      <c r="DR14" s="641"/>
      <c r="DS14" s="641"/>
      <c r="DT14" s="641"/>
      <c r="DU14" s="641"/>
      <c r="DV14" s="641"/>
      <c r="DW14" s="641"/>
      <c r="DX14" s="641"/>
      <c r="DY14" s="641"/>
      <c r="DZ14" s="641"/>
      <c r="EA14" s="641"/>
      <c r="EB14" s="641"/>
      <c r="EC14" s="684"/>
    </row>
    <row r="15" spans="2:143" ht="11.25" customHeight="1" x14ac:dyDescent="0.15">
      <c r="B15" s="637" t="s">
        <v>262</v>
      </c>
      <c r="C15" s="638"/>
      <c r="D15" s="638"/>
      <c r="E15" s="638"/>
      <c r="F15" s="638"/>
      <c r="G15" s="638"/>
      <c r="H15" s="638"/>
      <c r="I15" s="638"/>
      <c r="J15" s="638"/>
      <c r="K15" s="638"/>
      <c r="L15" s="638"/>
      <c r="M15" s="638"/>
      <c r="N15" s="638"/>
      <c r="O15" s="638"/>
      <c r="P15" s="638"/>
      <c r="Q15" s="639"/>
      <c r="R15" s="640" t="s">
        <v>174</v>
      </c>
      <c r="S15" s="641"/>
      <c r="T15" s="641"/>
      <c r="U15" s="641"/>
      <c r="V15" s="641"/>
      <c r="W15" s="641"/>
      <c r="X15" s="641"/>
      <c r="Y15" s="642"/>
      <c r="Z15" s="677" t="s">
        <v>174</v>
      </c>
      <c r="AA15" s="677"/>
      <c r="AB15" s="677"/>
      <c r="AC15" s="677"/>
      <c r="AD15" s="678" t="s">
        <v>174</v>
      </c>
      <c r="AE15" s="678"/>
      <c r="AF15" s="678"/>
      <c r="AG15" s="678"/>
      <c r="AH15" s="678"/>
      <c r="AI15" s="678"/>
      <c r="AJ15" s="678"/>
      <c r="AK15" s="678"/>
      <c r="AL15" s="643" t="s">
        <v>174</v>
      </c>
      <c r="AM15" s="644"/>
      <c r="AN15" s="644"/>
      <c r="AO15" s="679"/>
      <c r="AP15" s="637" t="s">
        <v>263</v>
      </c>
      <c r="AQ15" s="638"/>
      <c r="AR15" s="638"/>
      <c r="AS15" s="638"/>
      <c r="AT15" s="638"/>
      <c r="AU15" s="638"/>
      <c r="AV15" s="638"/>
      <c r="AW15" s="638"/>
      <c r="AX15" s="638"/>
      <c r="AY15" s="638"/>
      <c r="AZ15" s="638"/>
      <c r="BA15" s="638"/>
      <c r="BB15" s="638"/>
      <c r="BC15" s="638"/>
      <c r="BD15" s="638"/>
      <c r="BE15" s="638"/>
      <c r="BF15" s="639"/>
      <c r="BG15" s="640">
        <v>139424</v>
      </c>
      <c r="BH15" s="641"/>
      <c r="BI15" s="641"/>
      <c r="BJ15" s="641"/>
      <c r="BK15" s="641"/>
      <c r="BL15" s="641"/>
      <c r="BM15" s="641"/>
      <c r="BN15" s="642"/>
      <c r="BO15" s="677">
        <v>7.2</v>
      </c>
      <c r="BP15" s="677"/>
      <c r="BQ15" s="677"/>
      <c r="BR15" s="677"/>
      <c r="BS15" s="646" t="s">
        <v>174</v>
      </c>
      <c r="BT15" s="641"/>
      <c r="BU15" s="641"/>
      <c r="BV15" s="641"/>
      <c r="BW15" s="641"/>
      <c r="BX15" s="641"/>
      <c r="BY15" s="641"/>
      <c r="BZ15" s="641"/>
      <c r="CA15" s="641"/>
      <c r="CB15" s="684"/>
      <c r="CD15" s="673" t="s">
        <v>264</v>
      </c>
      <c r="CE15" s="674"/>
      <c r="CF15" s="674"/>
      <c r="CG15" s="674"/>
      <c r="CH15" s="674"/>
      <c r="CI15" s="674"/>
      <c r="CJ15" s="674"/>
      <c r="CK15" s="674"/>
      <c r="CL15" s="674"/>
      <c r="CM15" s="674"/>
      <c r="CN15" s="674"/>
      <c r="CO15" s="674"/>
      <c r="CP15" s="674"/>
      <c r="CQ15" s="675"/>
      <c r="CR15" s="640">
        <v>843386</v>
      </c>
      <c r="CS15" s="641"/>
      <c r="CT15" s="641"/>
      <c r="CU15" s="641"/>
      <c r="CV15" s="641"/>
      <c r="CW15" s="641"/>
      <c r="CX15" s="641"/>
      <c r="CY15" s="642"/>
      <c r="CZ15" s="677">
        <v>6</v>
      </c>
      <c r="DA15" s="677"/>
      <c r="DB15" s="677"/>
      <c r="DC15" s="677"/>
      <c r="DD15" s="646">
        <v>118572</v>
      </c>
      <c r="DE15" s="641"/>
      <c r="DF15" s="641"/>
      <c r="DG15" s="641"/>
      <c r="DH15" s="641"/>
      <c r="DI15" s="641"/>
      <c r="DJ15" s="641"/>
      <c r="DK15" s="641"/>
      <c r="DL15" s="641"/>
      <c r="DM15" s="641"/>
      <c r="DN15" s="641"/>
      <c r="DO15" s="641"/>
      <c r="DP15" s="642"/>
      <c r="DQ15" s="646">
        <v>664466</v>
      </c>
      <c r="DR15" s="641"/>
      <c r="DS15" s="641"/>
      <c r="DT15" s="641"/>
      <c r="DU15" s="641"/>
      <c r="DV15" s="641"/>
      <c r="DW15" s="641"/>
      <c r="DX15" s="641"/>
      <c r="DY15" s="641"/>
      <c r="DZ15" s="641"/>
      <c r="EA15" s="641"/>
      <c r="EB15" s="641"/>
      <c r="EC15" s="684"/>
    </row>
    <row r="16" spans="2:143" ht="11.25" customHeight="1" x14ac:dyDescent="0.15">
      <c r="B16" s="637" t="s">
        <v>265</v>
      </c>
      <c r="C16" s="638"/>
      <c r="D16" s="638"/>
      <c r="E16" s="638"/>
      <c r="F16" s="638"/>
      <c r="G16" s="638"/>
      <c r="H16" s="638"/>
      <c r="I16" s="638"/>
      <c r="J16" s="638"/>
      <c r="K16" s="638"/>
      <c r="L16" s="638"/>
      <c r="M16" s="638"/>
      <c r="N16" s="638"/>
      <c r="O16" s="638"/>
      <c r="P16" s="638"/>
      <c r="Q16" s="639"/>
      <c r="R16" s="640">
        <v>3258</v>
      </c>
      <c r="S16" s="641"/>
      <c r="T16" s="641"/>
      <c r="U16" s="641"/>
      <c r="V16" s="641"/>
      <c r="W16" s="641"/>
      <c r="X16" s="641"/>
      <c r="Y16" s="642"/>
      <c r="Z16" s="677">
        <v>0</v>
      </c>
      <c r="AA16" s="677"/>
      <c r="AB16" s="677"/>
      <c r="AC16" s="677"/>
      <c r="AD16" s="678">
        <v>3258</v>
      </c>
      <c r="AE16" s="678"/>
      <c r="AF16" s="678"/>
      <c r="AG16" s="678"/>
      <c r="AH16" s="678"/>
      <c r="AI16" s="678"/>
      <c r="AJ16" s="678"/>
      <c r="AK16" s="678"/>
      <c r="AL16" s="643">
        <v>0.1</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t="s">
        <v>174</v>
      </c>
      <c r="BH16" s="641"/>
      <c r="BI16" s="641"/>
      <c r="BJ16" s="641"/>
      <c r="BK16" s="641"/>
      <c r="BL16" s="641"/>
      <c r="BM16" s="641"/>
      <c r="BN16" s="642"/>
      <c r="BO16" s="677" t="s">
        <v>174</v>
      </c>
      <c r="BP16" s="677"/>
      <c r="BQ16" s="677"/>
      <c r="BR16" s="677"/>
      <c r="BS16" s="646" t="s">
        <v>174</v>
      </c>
      <c r="BT16" s="641"/>
      <c r="BU16" s="641"/>
      <c r="BV16" s="641"/>
      <c r="BW16" s="641"/>
      <c r="BX16" s="641"/>
      <c r="BY16" s="641"/>
      <c r="BZ16" s="641"/>
      <c r="CA16" s="641"/>
      <c r="CB16" s="684"/>
      <c r="CD16" s="673" t="s">
        <v>267</v>
      </c>
      <c r="CE16" s="674"/>
      <c r="CF16" s="674"/>
      <c r="CG16" s="674"/>
      <c r="CH16" s="674"/>
      <c r="CI16" s="674"/>
      <c r="CJ16" s="674"/>
      <c r="CK16" s="674"/>
      <c r="CL16" s="674"/>
      <c r="CM16" s="674"/>
      <c r="CN16" s="674"/>
      <c r="CO16" s="674"/>
      <c r="CP16" s="674"/>
      <c r="CQ16" s="675"/>
      <c r="CR16" s="640">
        <v>722658</v>
      </c>
      <c r="CS16" s="641"/>
      <c r="CT16" s="641"/>
      <c r="CU16" s="641"/>
      <c r="CV16" s="641"/>
      <c r="CW16" s="641"/>
      <c r="CX16" s="641"/>
      <c r="CY16" s="642"/>
      <c r="CZ16" s="677">
        <v>5.0999999999999996</v>
      </c>
      <c r="DA16" s="677"/>
      <c r="DB16" s="677"/>
      <c r="DC16" s="677"/>
      <c r="DD16" s="646" t="s">
        <v>174</v>
      </c>
      <c r="DE16" s="641"/>
      <c r="DF16" s="641"/>
      <c r="DG16" s="641"/>
      <c r="DH16" s="641"/>
      <c r="DI16" s="641"/>
      <c r="DJ16" s="641"/>
      <c r="DK16" s="641"/>
      <c r="DL16" s="641"/>
      <c r="DM16" s="641"/>
      <c r="DN16" s="641"/>
      <c r="DO16" s="641"/>
      <c r="DP16" s="642"/>
      <c r="DQ16" s="646">
        <v>374767</v>
      </c>
      <c r="DR16" s="641"/>
      <c r="DS16" s="641"/>
      <c r="DT16" s="641"/>
      <c r="DU16" s="641"/>
      <c r="DV16" s="641"/>
      <c r="DW16" s="641"/>
      <c r="DX16" s="641"/>
      <c r="DY16" s="641"/>
      <c r="DZ16" s="641"/>
      <c r="EA16" s="641"/>
      <c r="EB16" s="641"/>
      <c r="EC16" s="684"/>
    </row>
    <row r="17" spans="2:133" ht="11.25" customHeight="1" x14ac:dyDescent="0.15">
      <c r="B17" s="637" t="s">
        <v>268</v>
      </c>
      <c r="C17" s="638"/>
      <c r="D17" s="638"/>
      <c r="E17" s="638"/>
      <c r="F17" s="638"/>
      <c r="G17" s="638"/>
      <c r="H17" s="638"/>
      <c r="I17" s="638"/>
      <c r="J17" s="638"/>
      <c r="K17" s="638"/>
      <c r="L17" s="638"/>
      <c r="M17" s="638"/>
      <c r="N17" s="638"/>
      <c r="O17" s="638"/>
      <c r="P17" s="638"/>
      <c r="Q17" s="639"/>
      <c r="R17" s="640">
        <v>26902</v>
      </c>
      <c r="S17" s="641"/>
      <c r="T17" s="641"/>
      <c r="U17" s="641"/>
      <c r="V17" s="641"/>
      <c r="W17" s="641"/>
      <c r="X17" s="641"/>
      <c r="Y17" s="642"/>
      <c r="Z17" s="677">
        <v>0.2</v>
      </c>
      <c r="AA17" s="677"/>
      <c r="AB17" s="677"/>
      <c r="AC17" s="677"/>
      <c r="AD17" s="678">
        <v>26902</v>
      </c>
      <c r="AE17" s="678"/>
      <c r="AF17" s="678"/>
      <c r="AG17" s="678"/>
      <c r="AH17" s="678"/>
      <c r="AI17" s="678"/>
      <c r="AJ17" s="678"/>
      <c r="AK17" s="678"/>
      <c r="AL17" s="643">
        <v>0.5</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174</v>
      </c>
      <c r="BH17" s="641"/>
      <c r="BI17" s="641"/>
      <c r="BJ17" s="641"/>
      <c r="BK17" s="641"/>
      <c r="BL17" s="641"/>
      <c r="BM17" s="641"/>
      <c r="BN17" s="642"/>
      <c r="BO17" s="677" t="s">
        <v>174</v>
      </c>
      <c r="BP17" s="677"/>
      <c r="BQ17" s="677"/>
      <c r="BR17" s="677"/>
      <c r="BS17" s="646" t="s">
        <v>174</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1313216</v>
      </c>
      <c r="CS17" s="641"/>
      <c r="CT17" s="641"/>
      <c r="CU17" s="641"/>
      <c r="CV17" s="641"/>
      <c r="CW17" s="641"/>
      <c r="CX17" s="641"/>
      <c r="CY17" s="642"/>
      <c r="CZ17" s="677">
        <v>9.3000000000000007</v>
      </c>
      <c r="DA17" s="677"/>
      <c r="DB17" s="677"/>
      <c r="DC17" s="677"/>
      <c r="DD17" s="646" t="s">
        <v>174</v>
      </c>
      <c r="DE17" s="641"/>
      <c r="DF17" s="641"/>
      <c r="DG17" s="641"/>
      <c r="DH17" s="641"/>
      <c r="DI17" s="641"/>
      <c r="DJ17" s="641"/>
      <c r="DK17" s="641"/>
      <c r="DL17" s="641"/>
      <c r="DM17" s="641"/>
      <c r="DN17" s="641"/>
      <c r="DO17" s="641"/>
      <c r="DP17" s="642"/>
      <c r="DQ17" s="646">
        <v>1256366</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10636</v>
      </c>
      <c r="S18" s="641"/>
      <c r="T18" s="641"/>
      <c r="U18" s="641"/>
      <c r="V18" s="641"/>
      <c r="W18" s="641"/>
      <c r="X18" s="641"/>
      <c r="Y18" s="642"/>
      <c r="Z18" s="677">
        <v>0.1</v>
      </c>
      <c r="AA18" s="677"/>
      <c r="AB18" s="677"/>
      <c r="AC18" s="677"/>
      <c r="AD18" s="678">
        <v>10636</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174</v>
      </c>
      <c r="BP18" s="677"/>
      <c r="BQ18" s="677"/>
      <c r="BR18" s="677"/>
      <c r="BS18" s="646" t="s">
        <v>174</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174</v>
      </c>
      <c r="CS18" s="641"/>
      <c r="CT18" s="641"/>
      <c r="CU18" s="641"/>
      <c r="CV18" s="641"/>
      <c r="CW18" s="641"/>
      <c r="CX18" s="641"/>
      <c r="CY18" s="642"/>
      <c r="CZ18" s="677" t="s">
        <v>247</v>
      </c>
      <c r="DA18" s="677"/>
      <c r="DB18" s="677"/>
      <c r="DC18" s="677"/>
      <c r="DD18" s="646" t="s">
        <v>174</v>
      </c>
      <c r="DE18" s="641"/>
      <c r="DF18" s="641"/>
      <c r="DG18" s="641"/>
      <c r="DH18" s="641"/>
      <c r="DI18" s="641"/>
      <c r="DJ18" s="641"/>
      <c r="DK18" s="641"/>
      <c r="DL18" s="641"/>
      <c r="DM18" s="641"/>
      <c r="DN18" s="641"/>
      <c r="DO18" s="641"/>
      <c r="DP18" s="642"/>
      <c r="DQ18" s="646" t="s">
        <v>174</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1623</v>
      </c>
      <c r="S19" s="641"/>
      <c r="T19" s="641"/>
      <c r="U19" s="641"/>
      <c r="V19" s="641"/>
      <c r="W19" s="641"/>
      <c r="X19" s="641"/>
      <c r="Y19" s="642"/>
      <c r="Z19" s="677">
        <v>0</v>
      </c>
      <c r="AA19" s="677"/>
      <c r="AB19" s="677"/>
      <c r="AC19" s="677"/>
      <c r="AD19" s="678">
        <v>1623</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4551</v>
      </c>
      <c r="BH19" s="641"/>
      <c r="BI19" s="641"/>
      <c r="BJ19" s="641"/>
      <c r="BK19" s="641"/>
      <c r="BL19" s="641"/>
      <c r="BM19" s="641"/>
      <c r="BN19" s="642"/>
      <c r="BO19" s="677">
        <v>0.2</v>
      </c>
      <c r="BP19" s="677"/>
      <c r="BQ19" s="677"/>
      <c r="BR19" s="677"/>
      <c r="BS19" s="646" t="s">
        <v>174</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174</v>
      </c>
      <c r="CS19" s="641"/>
      <c r="CT19" s="641"/>
      <c r="CU19" s="641"/>
      <c r="CV19" s="641"/>
      <c r="CW19" s="641"/>
      <c r="CX19" s="641"/>
      <c r="CY19" s="642"/>
      <c r="CZ19" s="677" t="s">
        <v>174</v>
      </c>
      <c r="DA19" s="677"/>
      <c r="DB19" s="677"/>
      <c r="DC19" s="677"/>
      <c r="DD19" s="646" t="s">
        <v>174</v>
      </c>
      <c r="DE19" s="641"/>
      <c r="DF19" s="641"/>
      <c r="DG19" s="641"/>
      <c r="DH19" s="641"/>
      <c r="DI19" s="641"/>
      <c r="DJ19" s="641"/>
      <c r="DK19" s="641"/>
      <c r="DL19" s="641"/>
      <c r="DM19" s="641"/>
      <c r="DN19" s="641"/>
      <c r="DO19" s="641"/>
      <c r="DP19" s="642"/>
      <c r="DQ19" s="646" t="s">
        <v>174</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470</v>
      </c>
      <c r="S20" s="641"/>
      <c r="T20" s="641"/>
      <c r="U20" s="641"/>
      <c r="V20" s="641"/>
      <c r="W20" s="641"/>
      <c r="X20" s="641"/>
      <c r="Y20" s="642"/>
      <c r="Z20" s="677">
        <v>0</v>
      </c>
      <c r="AA20" s="677"/>
      <c r="AB20" s="677"/>
      <c r="AC20" s="677"/>
      <c r="AD20" s="678">
        <v>470</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4551</v>
      </c>
      <c r="BH20" s="641"/>
      <c r="BI20" s="641"/>
      <c r="BJ20" s="641"/>
      <c r="BK20" s="641"/>
      <c r="BL20" s="641"/>
      <c r="BM20" s="641"/>
      <c r="BN20" s="642"/>
      <c r="BO20" s="677">
        <v>0.2</v>
      </c>
      <c r="BP20" s="677"/>
      <c r="BQ20" s="677"/>
      <c r="BR20" s="677"/>
      <c r="BS20" s="646" t="s">
        <v>174</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14075252</v>
      </c>
      <c r="CS20" s="641"/>
      <c r="CT20" s="641"/>
      <c r="CU20" s="641"/>
      <c r="CV20" s="641"/>
      <c r="CW20" s="641"/>
      <c r="CX20" s="641"/>
      <c r="CY20" s="642"/>
      <c r="CZ20" s="677">
        <v>100</v>
      </c>
      <c r="DA20" s="677"/>
      <c r="DB20" s="677"/>
      <c r="DC20" s="677"/>
      <c r="DD20" s="646">
        <v>1312181</v>
      </c>
      <c r="DE20" s="641"/>
      <c r="DF20" s="641"/>
      <c r="DG20" s="641"/>
      <c r="DH20" s="641"/>
      <c r="DI20" s="641"/>
      <c r="DJ20" s="641"/>
      <c r="DK20" s="641"/>
      <c r="DL20" s="641"/>
      <c r="DM20" s="641"/>
      <c r="DN20" s="641"/>
      <c r="DO20" s="641"/>
      <c r="DP20" s="642"/>
      <c r="DQ20" s="646">
        <v>7821440</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14173</v>
      </c>
      <c r="S21" s="641"/>
      <c r="T21" s="641"/>
      <c r="U21" s="641"/>
      <c r="V21" s="641"/>
      <c r="W21" s="641"/>
      <c r="X21" s="641"/>
      <c r="Y21" s="642"/>
      <c r="Z21" s="677">
        <v>0.1</v>
      </c>
      <c r="AA21" s="677"/>
      <c r="AB21" s="677"/>
      <c r="AC21" s="677"/>
      <c r="AD21" s="678">
        <v>14173</v>
      </c>
      <c r="AE21" s="678"/>
      <c r="AF21" s="678"/>
      <c r="AG21" s="678"/>
      <c r="AH21" s="678"/>
      <c r="AI21" s="678"/>
      <c r="AJ21" s="678"/>
      <c r="AK21" s="678"/>
      <c r="AL21" s="643">
        <v>0.3</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v>4551</v>
      </c>
      <c r="BH21" s="641"/>
      <c r="BI21" s="641"/>
      <c r="BJ21" s="641"/>
      <c r="BK21" s="641"/>
      <c r="BL21" s="641"/>
      <c r="BM21" s="641"/>
      <c r="BN21" s="642"/>
      <c r="BO21" s="677">
        <v>0.2</v>
      </c>
      <c r="BP21" s="677"/>
      <c r="BQ21" s="677"/>
      <c r="BR21" s="677"/>
      <c r="BS21" s="646" t="s">
        <v>174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4483895</v>
      </c>
      <c r="S22" s="641"/>
      <c r="T22" s="641"/>
      <c r="U22" s="641"/>
      <c r="V22" s="641"/>
      <c r="W22" s="641"/>
      <c r="X22" s="641"/>
      <c r="Y22" s="642"/>
      <c r="Z22" s="677">
        <v>30.1</v>
      </c>
      <c r="AA22" s="677"/>
      <c r="AB22" s="677"/>
      <c r="AC22" s="677"/>
      <c r="AD22" s="678">
        <v>3174110</v>
      </c>
      <c r="AE22" s="678"/>
      <c r="AF22" s="678"/>
      <c r="AG22" s="678"/>
      <c r="AH22" s="678"/>
      <c r="AI22" s="678"/>
      <c r="AJ22" s="678"/>
      <c r="AK22" s="678"/>
      <c r="AL22" s="643">
        <v>56.1</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174</v>
      </c>
      <c r="BH22" s="641"/>
      <c r="BI22" s="641"/>
      <c r="BJ22" s="641"/>
      <c r="BK22" s="641"/>
      <c r="BL22" s="641"/>
      <c r="BM22" s="641"/>
      <c r="BN22" s="642"/>
      <c r="BO22" s="677" t="s">
        <v>174</v>
      </c>
      <c r="BP22" s="677"/>
      <c r="BQ22" s="677"/>
      <c r="BR22" s="677"/>
      <c r="BS22" s="646" t="s">
        <v>174</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3174110</v>
      </c>
      <c r="S23" s="641"/>
      <c r="T23" s="641"/>
      <c r="U23" s="641"/>
      <c r="V23" s="641"/>
      <c r="W23" s="641"/>
      <c r="X23" s="641"/>
      <c r="Y23" s="642"/>
      <c r="Z23" s="677">
        <v>21.3</v>
      </c>
      <c r="AA23" s="677"/>
      <c r="AB23" s="677"/>
      <c r="AC23" s="677"/>
      <c r="AD23" s="678">
        <v>3174110</v>
      </c>
      <c r="AE23" s="678"/>
      <c r="AF23" s="678"/>
      <c r="AG23" s="678"/>
      <c r="AH23" s="678"/>
      <c r="AI23" s="678"/>
      <c r="AJ23" s="678"/>
      <c r="AK23" s="678"/>
      <c r="AL23" s="643">
        <v>56.1</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174</v>
      </c>
      <c r="BH23" s="641"/>
      <c r="BI23" s="641"/>
      <c r="BJ23" s="641"/>
      <c r="BK23" s="641"/>
      <c r="BL23" s="641"/>
      <c r="BM23" s="641"/>
      <c r="BN23" s="642"/>
      <c r="BO23" s="677" t="s">
        <v>174</v>
      </c>
      <c r="BP23" s="677"/>
      <c r="BQ23" s="677"/>
      <c r="BR23" s="677"/>
      <c r="BS23" s="646" t="s">
        <v>174</v>
      </c>
      <c r="BT23" s="641"/>
      <c r="BU23" s="641"/>
      <c r="BV23" s="641"/>
      <c r="BW23" s="641"/>
      <c r="BX23" s="641"/>
      <c r="BY23" s="641"/>
      <c r="BZ23" s="641"/>
      <c r="CA23" s="641"/>
      <c r="CB23" s="684"/>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1309785</v>
      </c>
      <c r="S24" s="641"/>
      <c r="T24" s="641"/>
      <c r="U24" s="641"/>
      <c r="V24" s="641"/>
      <c r="W24" s="641"/>
      <c r="X24" s="641"/>
      <c r="Y24" s="642"/>
      <c r="Z24" s="677">
        <v>8.8000000000000007</v>
      </c>
      <c r="AA24" s="677"/>
      <c r="AB24" s="677"/>
      <c r="AC24" s="677"/>
      <c r="AD24" s="678" t="s">
        <v>174</v>
      </c>
      <c r="AE24" s="678"/>
      <c r="AF24" s="678"/>
      <c r="AG24" s="678"/>
      <c r="AH24" s="678"/>
      <c r="AI24" s="678"/>
      <c r="AJ24" s="678"/>
      <c r="AK24" s="678"/>
      <c r="AL24" s="643" t="s">
        <v>174</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247</v>
      </c>
      <c r="BH24" s="641"/>
      <c r="BI24" s="641"/>
      <c r="BJ24" s="641"/>
      <c r="BK24" s="641"/>
      <c r="BL24" s="641"/>
      <c r="BM24" s="641"/>
      <c r="BN24" s="642"/>
      <c r="BO24" s="677" t="s">
        <v>174</v>
      </c>
      <c r="BP24" s="677"/>
      <c r="BQ24" s="677"/>
      <c r="BR24" s="677"/>
      <c r="BS24" s="646" t="s">
        <v>174</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5425513</v>
      </c>
      <c r="CS24" s="696"/>
      <c r="CT24" s="696"/>
      <c r="CU24" s="696"/>
      <c r="CV24" s="696"/>
      <c r="CW24" s="696"/>
      <c r="CX24" s="696"/>
      <c r="CY24" s="739"/>
      <c r="CZ24" s="740">
        <v>38.5</v>
      </c>
      <c r="DA24" s="713"/>
      <c r="DB24" s="713"/>
      <c r="DC24" s="743"/>
      <c r="DD24" s="738">
        <v>3576184</v>
      </c>
      <c r="DE24" s="696"/>
      <c r="DF24" s="696"/>
      <c r="DG24" s="696"/>
      <c r="DH24" s="696"/>
      <c r="DI24" s="696"/>
      <c r="DJ24" s="696"/>
      <c r="DK24" s="739"/>
      <c r="DL24" s="738">
        <v>3492969</v>
      </c>
      <c r="DM24" s="696"/>
      <c r="DN24" s="696"/>
      <c r="DO24" s="696"/>
      <c r="DP24" s="696"/>
      <c r="DQ24" s="696"/>
      <c r="DR24" s="696"/>
      <c r="DS24" s="696"/>
      <c r="DT24" s="696"/>
      <c r="DU24" s="696"/>
      <c r="DV24" s="739"/>
      <c r="DW24" s="740">
        <v>59.4</v>
      </c>
      <c r="DX24" s="713"/>
      <c r="DY24" s="713"/>
      <c r="DZ24" s="713"/>
      <c r="EA24" s="713"/>
      <c r="EB24" s="713"/>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t="s">
        <v>174</v>
      </c>
      <c r="S25" s="641"/>
      <c r="T25" s="641"/>
      <c r="U25" s="641"/>
      <c r="V25" s="641"/>
      <c r="W25" s="641"/>
      <c r="X25" s="641"/>
      <c r="Y25" s="642"/>
      <c r="Z25" s="677" t="s">
        <v>174</v>
      </c>
      <c r="AA25" s="677"/>
      <c r="AB25" s="677"/>
      <c r="AC25" s="677"/>
      <c r="AD25" s="678" t="s">
        <v>174</v>
      </c>
      <c r="AE25" s="678"/>
      <c r="AF25" s="678"/>
      <c r="AG25" s="678"/>
      <c r="AH25" s="678"/>
      <c r="AI25" s="678"/>
      <c r="AJ25" s="678"/>
      <c r="AK25" s="678"/>
      <c r="AL25" s="643" t="s">
        <v>174</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174</v>
      </c>
      <c r="BH25" s="641"/>
      <c r="BI25" s="641"/>
      <c r="BJ25" s="641"/>
      <c r="BK25" s="641"/>
      <c r="BL25" s="641"/>
      <c r="BM25" s="641"/>
      <c r="BN25" s="642"/>
      <c r="BO25" s="677" t="s">
        <v>174</v>
      </c>
      <c r="BP25" s="677"/>
      <c r="BQ25" s="677"/>
      <c r="BR25" s="677"/>
      <c r="BS25" s="646" t="s">
        <v>174</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1750115</v>
      </c>
      <c r="CS25" s="659"/>
      <c r="CT25" s="659"/>
      <c r="CU25" s="659"/>
      <c r="CV25" s="659"/>
      <c r="CW25" s="659"/>
      <c r="CX25" s="659"/>
      <c r="CY25" s="660"/>
      <c r="CZ25" s="643">
        <v>12.4</v>
      </c>
      <c r="DA25" s="661"/>
      <c r="DB25" s="661"/>
      <c r="DC25" s="662"/>
      <c r="DD25" s="646">
        <v>1592475</v>
      </c>
      <c r="DE25" s="659"/>
      <c r="DF25" s="659"/>
      <c r="DG25" s="659"/>
      <c r="DH25" s="659"/>
      <c r="DI25" s="659"/>
      <c r="DJ25" s="659"/>
      <c r="DK25" s="660"/>
      <c r="DL25" s="646">
        <v>1546369</v>
      </c>
      <c r="DM25" s="659"/>
      <c r="DN25" s="659"/>
      <c r="DO25" s="659"/>
      <c r="DP25" s="659"/>
      <c r="DQ25" s="659"/>
      <c r="DR25" s="659"/>
      <c r="DS25" s="659"/>
      <c r="DT25" s="659"/>
      <c r="DU25" s="659"/>
      <c r="DV25" s="660"/>
      <c r="DW25" s="643">
        <v>26.3</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6940498</v>
      </c>
      <c r="S26" s="641"/>
      <c r="T26" s="641"/>
      <c r="U26" s="641"/>
      <c r="V26" s="641"/>
      <c r="W26" s="641"/>
      <c r="X26" s="641"/>
      <c r="Y26" s="642"/>
      <c r="Z26" s="677">
        <v>46.6</v>
      </c>
      <c r="AA26" s="677"/>
      <c r="AB26" s="677"/>
      <c r="AC26" s="677"/>
      <c r="AD26" s="678">
        <v>5630713</v>
      </c>
      <c r="AE26" s="678"/>
      <c r="AF26" s="678"/>
      <c r="AG26" s="678"/>
      <c r="AH26" s="678"/>
      <c r="AI26" s="678"/>
      <c r="AJ26" s="678"/>
      <c r="AK26" s="678"/>
      <c r="AL26" s="643">
        <v>99.5</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174</v>
      </c>
      <c r="BH26" s="641"/>
      <c r="BI26" s="641"/>
      <c r="BJ26" s="641"/>
      <c r="BK26" s="641"/>
      <c r="BL26" s="641"/>
      <c r="BM26" s="641"/>
      <c r="BN26" s="642"/>
      <c r="BO26" s="677" t="s">
        <v>174</v>
      </c>
      <c r="BP26" s="677"/>
      <c r="BQ26" s="677"/>
      <c r="BR26" s="677"/>
      <c r="BS26" s="646" t="s">
        <v>174</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1069933</v>
      </c>
      <c r="CS26" s="641"/>
      <c r="CT26" s="641"/>
      <c r="CU26" s="641"/>
      <c r="CV26" s="641"/>
      <c r="CW26" s="641"/>
      <c r="CX26" s="641"/>
      <c r="CY26" s="642"/>
      <c r="CZ26" s="643">
        <v>7.6</v>
      </c>
      <c r="DA26" s="661"/>
      <c r="DB26" s="661"/>
      <c r="DC26" s="662"/>
      <c r="DD26" s="646">
        <v>967246</v>
      </c>
      <c r="DE26" s="641"/>
      <c r="DF26" s="641"/>
      <c r="DG26" s="641"/>
      <c r="DH26" s="641"/>
      <c r="DI26" s="641"/>
      <c r="DJ26" s="641"/>
      <c r="DK26" s="642"/>
      <c r="DL26" s="646" t="s">
        <v>174</v>
      </c>
      <c r="DM26" s="641"/>
      <c r="DN26" s="641"/>
      <c r="DO26" s="641"/>
      <c r="DP26" s="641"/>
      <c r="DQ26" s="641"/>
      <c r="DR26" s="641"/>
      <c r="DS26" s="641"/>
      <c r="DT26" s="641"/>
      <c r="DU26" s="641"/>
      <c r="DV26" s="642"/>
      <c r="DW26" s="643" t="s">
        <v>174</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2990</v>
      </c>
      <c r="S27" s="641"/>
      <c r="T27" s="641"/>
      <c r="U27" s="641"/>
      <c r="V27" s="641"/>
      <c r="W27" s="641"/>
      <c r="X27" s="641"/>
      <c r="Y27" s="642"/>
      <c r="Z27" s="677">
        <v>0</v>
      </c>
      <c r="AA27" s="677"/>
      <c r="AB27" s="677"/>
      <c r="AC27" s="677"/>
      <c r="AD27" s="678">
        <v>2990</v>
      </c>
      <c r="AE27" s="678"/>
      <c r="AF27" s="678"/>
      <c r="AG27" s="678"/>
      <c r="AH27" s="678"/>
      <c r="AI27" s="678"/>
      <c r="AJ27" s="678"/>
      <c r="AK27" s="678"/>
      <c r="AL27" s="643">
        <v>0.1</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1927963</v>
      </c>
      <c r="BH27" s="641"/>
      <c r="BI27" s="641"/>
      <c r="BJ27" s="641"/>
      <c r="BK27" s="641"/>
      <c r="BL27" s="641"/>
      <c r="BM27" s="641"/>
      <c r="BN27" s="642"/>
      <c r="BO27" s="677">
        <v>100</v>
      </c>
      <c r="BP27" s="677"/>
      <c r="BQ27" s="677"/>
      <c r="BR27" s="677"/>
      <c r="BS27" s="646">
        <v>16823</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2362182</v>
      </c>
      <c r="CS27" s="659"/>
      <c r="CT27" s="659"/>
      <c r="CU27" s="659"/>
      <c r="CV27" s="659"/>
      <c r="CW27" s="659"/>
      <c r="CX27" s="659"/>
      <c r="CY27" s="660"/>
      <c r="CZ27" s="643">
        <v>16.8</v>
      </c>
      <c r="DA27" s="661"/>
      <c r="DB27" s="661"/>
      <c r="DC27" s="662"/>
      <c r="DD27" s="646">
        <v>727343</v>
      </c>
      <c r="DE27" s="659"/>
      <c r="DF27" s="659"/>
      <c r="DG27" s="659"/>
      <c r="DH27" s="659"/>
      <c r="DI27" s="659"/>
      <c r="DJ27" s="659"/>
      <c r="DK27" s="660"/>
      <c r="DL27" s="646">
        <v>693644</v>
      </c>
      <c r="DM27" s="659"/>
      <c r="DN27" s="659"/>
      <c r="DO27" s="659"/>
      <c r="DP27" s="659"/>
      <c r="DQ27" s="659"/>
      <c r="DR27" s="659"/>
      <c r="DS27" s="659"/>
      <c r="DT27" s="659"/>
      <c r="DU27" s="659"/>
      <c r="DV27" s="660"/>
      <c r="DW27" s="643">
        <v>11.8</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233828</v>
      </c>
      <c r="S28" s="641"/>
      <c r="T28" s="641"/>
      <c r="U28" s="641"/>
      <c r="V28" s="641"/>
      <c r="W28" s="641"/>
      <c r="X28" s="641"/>
      <c r="Y28" s="642"/>
      <c r="Z28" s="677">
        <v>1.6</v>
      </c>
      <c r="AA28" s="677"/>
      <c r="AB28" s="677"/>
      <c r="AC28" s="677"/>
      <c r="AD28" s="678" t="s">
        <v>174</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1313216</v>
      </c>
      <c r="CS28" s="641"/>
      <c r="CT28" s="641"/>
      <c r="CU28" s="641"/>
      <c r="CV28" s="641"/>
      <c r="CW28" s="641"/>
      <c r="CX28" s="641"/>
      <c r="CY28" s="642"/>
      <c r="CZ28" s="643">
        <v>9.3000000000000007</v>
      </c>
      <c r="DA28" s="661"/>
      <c r="DB28" s="661"/>
      <c r="DC28" s="662"/>
      <c r="DD28" s="646">
        <v>1256366</v>
      </c>
      <c r="DE28" s="641"/>
      <c r="DF28" s="641"/>
      <c r="DG28" s="641"/>
      <c r="DH28" s="641"/>
      <c r="DI28" s="641"/>
      <c r="DJ28" s="641"/>
      <c r="DK28" s="642"/>
      <c r="DL28" s="646">
        <v>1252956</v>
      </c>
      <c r="DM28" s="641"/>
      <c r="DN28" s="641"/>
      <c r="DO28" s="641"/>
      <c r="DP28" s="641"/>
      <c r="DQ28" s="641"/>
      <c r="DR28" s="641"/>
      <c r="DS28" s="641"/>
      <c r="DT28" s="641"/>
      <c r="DU28" s="641"/>
      <c r="DV28" s="642"/>
      <c r="DW28" s="643">
        <v>21.3</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110678</v>
      </c>
      <c r="S29" s="641"/>
      <c r="T29" s="641"/>
      <c r="U29" s="641"/>
      <c r="V29" s="641"/>
      <c r="W29" s="641"/>
      <c r="X29" s="641"/>
      <c r="Y29" s="642"/>
      <c r="Z29" s="677">
        <v>0.7</v>
      </c>
      <c r="AA29" s="677"/>
      <c r="AB29" s="677"/>
      <c r="AC29" s="677"/>
      <c r="AD29" s="678">
        <v>20667</v>
      </c>
      <c r="AE29" s="678"/>
      <c r="AF29" s="678"/>
      <c r="AG29" s="678"/>
      <c r="AH29" s="678"/>
      <c r="AI29" s="678"/>
      <c r="AJ29" s="678"/>
      <c r="AK29" s="678"/>
      <c r="AL29" s="643">
        <v>0.4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1313213</v>
      </c>
      <c r="CS29" s="659"/>
      <c r="CT29" s="659"/>
      <c r="CU29" s="659"/>
      <c r="CV29" s="659"/>
      <c r="CW29" s="659"/>
      <c r="CX29" s="659"/>
      <c r="CY29" s="660"/>
      <c r="CZ29" s="643">
        <v>9.3000000000000007</v>
      </c>
      <c r="DA29" s="661"/>
      <c r="DB29" s="661"/>
      <c r="DC29" s="662"/>
      <c r="DD29" s="646">
        <v>1256363</v>
      </c>
      <c r="DE29" s="659"/>
      <c r="DF29" s="659"/>
      <c r="DG29" s="659"/>
      <c r="DH29" s="659"/>
      <c r="DI29" s="659"/>
      <c r="DJ29" s="659"/>
      <c r="DK29" s="660"/>
      <c r="DL29" s="646">
        <v>1252953</v>
      </c>
      <c r="DM29" s="659"/>
      <c r="DN29" s="659"/>
      <c r="DO29" s="659"/>
      <c r="DP29" s="659"/>
      <c r="DQ29" s="659"/>
      <c r="DR29" s="659"/>
      <c r="DS29" s="659"/>
      <c r="DT29" s="659"/>
      <c r="DU29" s="659"/>
      <c r="DV29" s="660"/>
      <c r="DW29" s="643">
        <v>21.3</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44932</v>
      </c>
      <c r="S30" s="641"/>
      <c r="T30" s="641"/>
      <c r="U30" s="641"/>
      <c r="V30" s="641"/>
      <c r="W30" s="641"/>
      <c r="X30" s="641"/>
      <c r="Y30" s="642"/>
      <c r="Z30" s="677">
        <v>0.3</v>
      </c>
      <c r="AA30" s="677"/>
      <c r="AB30" s="677"/>
      <c r="AC30" s="677"/>
      <c r="AD30" s="678" t="s">
        <v>174</v>
      </c>
      <c r="AE30" s="678"/>
      <c r="AF30" s="678"/>
      <c r="AG30" s="678"/>
      <c r="AH30" s="678"/>
      <c r="AI30" s="678"/>
      <c r="AJ30" s="678"/>
      <c r="AK30" s="678"/>
      <c r="AL30" s="643" t="s">
        <v>174</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1242973</v>
      </c>
      <c r="CS30" s="641"/>
      <c r="CT30" s="641"/>
      <c r="CU30" s="641"/>
      <c r="CV30" s="641"/>
      <c r="CW30" s="641"/>
      <c r="CX30" s="641"/>
      <c r="CY30" s="642"/>
      <c r="CZ30" s="643">
        <v>8.8000000000000007</v>
      </c>
      <c r="DA30" s="661"/>
      <c r="DB30" s="661"/>
      <c r="DC30" s="662"/>
      <c r="DD30" s="646">
        <v>1187430</v>
      </c>
      <c r="DE30" s="641"/>
      <c r="DF30" s="641"/>
      <c r="DG30" s="641"/>
      <c r="DH30" s="641"/>
      <c r="DI30" s="641"/>
      <c r="DJ30" s="641"/>
      <c r="DK30" s="642"/>
      <c r="DL30" s="646">
        <v>1187074</v>
      </c>
      <c r="DM30" s="641"/>
      <c r="DN30" s="641"/>
      <c r="DO30" s="641"/>
      <c r="DP30" s="641"/>
      <c r="DQ30" s="641"/>
      <c r="DR30" s="641"/>
      <c r="DS30" s="641"/>
      <c r="DT30" s="641"/>
      <c r="DU30" s="641"/>
      <c r="DV30" s="642"/>
      <c r="DW30" s="643">
        <v>20.2</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1510440</v>
      </c>
      <c r="S31" s="641"/>
      <c r="T31" s="641"/>
      <c r="U31" s="641"/>
      <c r="V31" s="641"/>
      <c r="W31" s="641"/>
      <c r="X31" s="641"/>
      <c r="Y31" s="642"/>
      <c r="Z31" s="677">
        <v>10.1</v>
      </c>
      <c r="AA31" s="677"/>
      <c r="AB31" s="677"/>
      <c r="AC31" s="677"/>
      <c r="AD31" s="678" t="s">
        <v>174</v>
      </c>
      <c r="AE31" s="678"/>
      <c r="AF31" s="678"/>
      <c r="AG31" s="678"/>
      <c r="AH31" s="678"/>
      <c r="AI31" s="678"/>
      <c r="AJ31" s="678"/>
      <c r="AK31" s="678"/>
      <c r="AL31" s="643" t="s">
        <v>247</v>
      </c>
      <c r="AM31" s="644"/>
      <c r="AN31" s="644"/>
      <c r="AO31" s="679"/>
      <c r="AP31" s="715" t="s">
        <v>314</v>
      </c>
      <c r="AQ31" s="716"/>
      <c r="AR31" s="716"/>
      <c r="AS31" s="716"/>
      <c r="AT31" s="721" t="s">
        <v>315</v>
      </c>
      <c r="AU31" s="231"/>
      <c r="AV31" s="231"/>
      <c r="AW31" s="231"/>
      <c r="AX31" s="708" t="s">
        <v>190</v>
      </c>
      <c r="AY31" s="709"/>
      <c r="AZ31" s="709"/>
      <c r="BA31" s="709"/>
      <c r="BB31" s="709"/>
      <c r="BC31" s="709"/>
      <c r="BD31" s="709"/>
      <c r="BE31" s="709"/>
      <c r="BF31" s="710"/>
      <c r="BG31" s="711">
        <v>99.1</v>
      </c>
      <c r="BH31" s="712"/>
      <c r="BI31" s="712"/>
      <c r="BJ31" s="712"/>
      <c r="BK31" s="712"/>
      <c r="BL31" s="712"/>
      <c r="BM31" s="713">
        <v>97</v>
      </c>
      <c r="BN31" s="712"/>
      <c r="BO31" s="712"/>
      <c r="BP31" s="712"/>
      <c r="BQ31" s="714"/>
      <c r="BR31" s="711">
        <v>99.1</v>
      </c>
      <c r="BS31" s="712"/>
      <c r="BT31" s="712"/>
      <c r="BU31" s="712"/>
      <c r="BV31" s="712"/>
      <c r="BW31" s="712"/>
      <c r="BX31" s="713">
        <v>96.7</v>
      </c>
      <c r="BY31" s="712"/>
      <c r="BZ31" s="712"/>
      <c r="CA31" s="712"/>
      <c r="CB31" s="714"/>
      <c r="CD31" s="731"/>
      <c r="CE31" s="732"/>
      <c r="CF31" s="673" t="s">
        <v>316</v>
      </c>
      <c r="CG31" s="674"/>
      <c r="CH31" s="674"/>
      <c r="CI31" s="674"/>
      <c r="CJ31" s="674"/>
      <c r="CK31" s="674"/>
      <c r="CL31" s="674"/>
      <c r="CM31" s="674"/>
      <c r="CN31" s="674"/>
      <c r="CO31" s="674"/>
      <c r="CP31" s="674"/>
      <c r="CQ31" s="675"/>
      <c r="CR31" s="640">
        <v>70240</v>
      </c>
      <c r="CS31" s="659"/>
      <c r="CT31" s="659"/>
      <c r="CU31" s="659"/>
      <c r="CV31" s="659"/>
      <c r="CW31" s="659"/>
      <c r="CX31" s="659"/>
      <c r="CY31" s="660"/>
      <c r="CZ31" s="643">
        <v>0.5</v>
      </c>
      <c r="DA31" s="661"/>
      <c r="DB31" s="661"/>
      <c r="DC31" s="662"/>
      <c r="DD31" s="646">
        <v>68933</v>
      </c>
      <c r="DE31" s="659"/>
      <c r="DF31" s="659"/>
      <c r="DG31" s="659"/>
      <c r="DH31" s="659"/>
      <c r="DI31" s="659"/>
      <c r="DJ31" s="659"/>
      <c r="DK31" s="660"/>
      <c r="DL31" s="646">
        <v>65879</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04" t="s">
        <v>317</v>
      </c>
      <c r="C32" s="705"/>
      <c r="D32" s="705"/>
      <c r="E32" s="705"/>
      <c r="F32" s="705"/>
      <c r="G32" s="705"/>
      <c r="H32" s="705"/>
      <c r="I32" s="705"/>
      <c r="J32" s="705"/>
      <c r="K32" s="705"/>
      <c r="L32" s="705"/>
      <c r="M32" s="705"/>
      <c r="N32" s="705"/>
      <c r="O32" s="705"/>
      <c r="P32" s="705"/>
      <c r="Q32" s="706"/>
      <c r="R32" s="640" t="s">
        <v>174</v>
      </c>
      <c r="S32" s="641"/>
      <c r="T32" s="641"/>
      <c r="U32" s="641"/>
      <c r="V32" s="641"/>
      <c r="W32" s="641"/>
      <c r="X32" s="641"/>
      <c r="Y32" s="642"/>
      <c r="Z32" s="677" t="s">
        <v>174</v>
      </c>
      <c r="AA32" s="677"/>
      <c r="AB32" s="677"/>
      <c r="AC32" s="677"/>
      <c r="AD32" s="678" t="s">
        <v>174</v>
      </c>
      <c r="AE32" s="678"/>
      <c r="AF32" s="678"/>
      <c r="AG32" s="678"/>
      <c r="AH32" s="678"/>
      <c r="AI32" s="678"/>
      <c r="AJ32" s="678"/>
      <c r="AK32" s="678"/>
      <c r="AL32" s="643" t="s">
        <v>174</v>
      </c>
      <c r="AM32" s="644"/>
      <c r="AN32" s="644"/>
      <c r="AO32" s="679"/>
      <c r="AP32" s="717"/>
      <c r="AQ32" s="718"/>
      <c r="AR32" s="718"/>
      <c r="AS32" s="718"/>
      <c r="AT32" s="722"/>
      <c r="AU32" s="230" t="s">
        <v>318</v>
      </c>
      <c r="AV32" s="230"/>
      <c r="AW32" s="230"/>
      <c r="AX32" s="637" t="s">
        <v>319</v>
      </c>
      <c r="AY32" s="638"/>
      <c r="AZ32" s="638"/>
      <c r="BA32" s="638"/>
      <c r="BB32" s="638"/>
      <c r="BC32" s="638"/>
      <c r="BD32" s="638"/>
      <c r="BE32" s="638"/>
      <c r="BF32" s="639"/>
      <c r="BG32" s="724">
        <v>98.9</v>
      </c>
      <c r="BH32" s="659"/>
      <c r="BI32" s="659"/>
      <c r="BJ32" s="659"/>
      <c r="BK32" s="659"/>
      <c r="BL32" s="659"/>
      <c r="BM32" s="644">
        <v>96.7</v>
      </c>
      <c r="BN32" s="725"/>
      <c r="BO32" s="725"/>
      <c r="BP32" s="725"/>
      <c r="BQ32" s="683"/>
      <c r="BR32" s="724">
        <v>99.1</v>
      </c>
      <c r="BS32" s="659"/>
      <c r="BT32" s="659"/>
      <c r="BU32" s="659"/>
      <c r="BV32" s="659"/>
      <c r="BW32" s="659"/>
      <c r="BX32" s="644">
        <v>96.6</v>
      </c>
      <c r="BY32" s="725"/>
      <c r="BZ32" s="725"/>
      <c r="CA32" s="725"/>
      <c r="CB32" s="683"/>
      <c r="CD32" s="733"/>
      <c r="CE32" s="734"/>
      <c r="CF32" s="673" t="s">
        <v>320</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1061473</v>
      </c>
      <c r="S33" s="641"/>
      <c r="T33" s="641"/>
      <c r="U33" s="641"/>
      <c r="V33" s="641"/>
      <c r="W33" s="641"/>
      <c r="X33" s="641"/>
      <c r="Y33" s="642"/>
      <c r="Z33" s="677">
        <v>7.1</v>
      </c>
      <c r="AA33" s="677"/>
      <c r="AB33" s="677"/>
      <c r="AC33" s="677"/>
      <c r="AD33" s="678" t="s">
        <v>174</v>
      </c>
      <c r="AE33" s="678"/>
      <c r="AF33" s="678"/>
      <c r="AG33" s="678"/>
      <c r="AH33" s="678"/>
      <c r="AI33" s="678"/>
      <c r="AJ33" s="678"/>
      <c r="AK33" s="678"/>
      <c r="AL33" s="643" t="s">
        <v>174</v>
      </c>
      <c r="AM33" s="644"/>
      <c r="AN33" s="644"/>
      <c r="AO33" s="679"/>
      <c r="AP33" s="719"/>
      <c r="AQ33" s="720"/>
      <c r="AR33" s="720"/>
      <c r="AS33" s="720"/>
      <c r="AT33" s="723"/>
      <c r="AU33" s="232"/>
      <c r="AV33" s="232"/>
      <c r="AW33" s="232"/>
      <c r="AX33" s="621" t="s">
        <v>322</v>
      </c>
      <c r="AY33" s="622"/>
      <c r="AZ33" s="622"/>
      <c r="BA33" s="622"/>
      <c r="BB33" s="622"/>
      <c r="BC33" s="622"/>
      <c r="BD33" s="622"/>
      <c r="BE33" s="622"/>
      <c r="BF33" s="623"/>
      <c r="BG33" s="707">
        <v>99.1</v>
      </c>
      <c r="BH33" s="625"/>
      <c r="BI33" s="625"/>
      <c r="BJ33" s="625"/>
      <c r="BK33" s="625"/>
      <c r="BL33" s="625"/>
      <c r="BM33" s="668">
        <v>97</v>
      </c>
      <c r="BN33" s="625"/>
      <c r="BO33" s="625"/>
      <c r="BP33" s="625"/>
      <c r="BQ33" s="689"/>
      <c r="BR33" s="707">
        <v>99.1</v>
      </c>
      <c r="BS33" s="625"/>
      <c r="BT33" s="625"/>
      <c r="BU33" s="625"/>
      <c r="BV33" s="625"/>
      <c r="BW33" s="625"/>
      <c r="BX33" s="668">
        <v>96.4</v>
      </c>
      <c r="BY33" s="625"/>
      <c r="BZ33" s="625"/>
      <c r="CA33" s="625"/>
      <c r="CB33" s="689"/>
      <c r="CD33" s="673" t="s">
        <v>323</v>
      </c>
      <c r="CE33" s="674"/>
      <c r="CF33" s="674"/>
      <c r="CG33" s="674"/>
      <c r="CH33" s="674"/>
      <c r="CI33" s="674"/>
      <c r="CJ33" s="674"/>
      <c r="CK33" s="674"/>
      <c r="CL33" s="674"/>
      <c r="CM33" s="674"/>
      <c r="CN33" s="674"/>
      <c r="CO33" s="674"/>
      <c r="CP33" s="674"/>
      <c r="CQ33" s="675"/>
      <c r="CR33" s="640">
        <v>6614900</v>
      </c>
      <c r="CS33" s="659"/>
      <c r="CT33" s="659"/>
      <c r="CU33" s="659"/>
      <c r="CV33" s="659"/>
      <c r="CW33" s="659"/>
      <c r="CX33" s="659"/>
      <c r="CY33" s="660"/>
      <c r="CZ33" s="643">
        <v>47</v>
      </c>
      <c r="DA33" s="661"/>
      <c r="DB33" s="661"/>
      <c r="DC33" s="662"/>
      <c r="DD33" s="646">
        <v>3453717</v>
      </c>
      <c r="DE33" s="659"/>
      <c r="DF33" s="659"/>
      <c r="DG33" s="659"/>
      <c r="DH33" s="659"/>
      <c r="DI33" s="659"/>
      <c r="DJ33" s="659"/>
      <c r="DK33" s="660"/>
      <c r="DL33" s="646">
        <v>2601086</v>
      </c>
      <c r="DM33" s="659"/>
      <c r="DN33" s="659"/>
      <c r="DO33" s="659"/>
      <c r="DP33" s="659"/>
      <c r="DQ33" s="659"/>
      <c r="DR33" s="659"/>
      <c r="DS33" s="659"/>
      <c r="DT33" s="659"/>
      <c r="DU33" s="659"/>
      <c r="DV33" s="660"/>
      <c r="DW33" s="643">
        <v>44.2</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60151</v>
      </c>
      <c r="S34" s="641"/>
      <c r="T34" s="641"/>
      <c r="U34" s="641"/>
      <c r="V34" s="641"/>
      <c r="W34" s="641"/>
      <c r="X34" s="641"/>
      <c r="Y34" s="642"/>
      <c r="Z34" s="677">
        <v>0.4</v>
      </c>
      <c r="AA34" s="677"/>
      <c r="AB34" s="677"/>
      <c r="AC34" s="677"/>
      <c r="AD34" s="678">
        <v>5663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1924011</v>
      </c>
      <c r="CS34" s="641"/>
      <c r="CT34" s="641"/>
      <c r="CU34" s="641"/>
      <c r="CV34" s="641"/>
      <c r="CW34" s="641"/>
      <c r="CX34" s="641"/>
      <c r="CY34" s="642"/>
      <c r="CZ34" s="643">
        <v>13.7</v>
      </c>
      <c r="DA34" s="661"/>
      <c r="DB34" s="661"/>
      <c r="DC34" s="662"/>
      <c r="DD34" s="646">
        <v>1062449</v>
      </c>
      <c r="DE34" s="641"/>
      <c r="DF34" s="641"/>
      <c r="DG34" s="641"/>
      <c r="DH34" s="641"/>
      <c r="DI34" s="641"/>
      <c r="DJ34" s="641"/>
      <c r="DK34" s="642"/>
      <c r="DL34" s="646">
        <v>722819</v>
      </c>
      <c r="DM34" s="641"/>
      <c r="DN34" s="641"/>
      <c r="DO34" s="641"/>
      <c r="DP34" s="641"/>
      <c r="DQ34" s="641"/>
      <c r="DR34" s="641"/>
      <c r="DS34" s="641"/>
      <c r="DT34" s="641"/>
      <c r="DU34" s="641"/>
      <c r="DV34" s="642"/>
      <c r="DW34" s="643">
        <v>12.3</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922365</v>
      </c>
      <c r="S35" s="641"/>
      <c r="T35" s="641"/>
      <c r="U35" s="641"/>
      <c r="V35" s="641"/>
      <c r="W35" s="641"/>
      <c r="X35" s="641"/>
      <c r="Y35" s="642"/>
      <c r="Z35" s="677">
        <v>6.2</v>
      </c>
      <c r="AA35" s="677"/>
      <c r="AB35" s="677"/>
      <c r="AC35" s="677"/>
      <c r="AD35" s="678" t="s">
        <v>174</v>
      </c>
      <c r="AE35" s="678"/>
      <c r="AF35" s="678"/>
      <c r="AG35" s="678"/>
      <c r="AH35" s="678"/>
      <c r="AI35" s="678"/>
      <c r="AJ35" s="678"/>
      <c r="AK35" s="678"/>
      <c r="AL35" s="643" t="s">
        <v>174</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131434</v>
      </c>
      <c r="CS35" s="659"/>
      <c r="CT35" s="659"/>
      <c r="CU35" s="659"/>
      <c r="CV35" s="659"/>
      <c r="CW35" s="659"/>
      <c r="CX35" s="659"/>
      <c r="CY35" s="660"/>
      <c r="CZ35" s="643">
        <v>0.9</v>
      </c>
      <c r="DA35" s="661"/>
      <c r="DB35" s="661"/>
      <c r="DC35" s="662"/>
      <c r="DD35" s="646">
        <v>108821</v>
      </c>
      <c r="DE35" s="659"/>
      <c r="DF35" s="659"/>
      <c r="DG35" s="659"/>
      <c r="DH35" s="659"/>
      <c r="DI35" s="659"/>
      <c r="DJ35" s="659"/>
      <c r="DK35" s="660"/>
      <c r="DL35" s="646">
        <v>103509</v>
      </c>
      <c r="DM35" s="659"/>
      <c r="DN35" s="659"/>
      <c r="DO35" s="659"/>
      <c r="DP35" s="659"/>
      <c r="DQ35" s="659"/>
      <c r="DR35" s="659"/>
      <c r="DS35" s="659"/>
      <c r="DT35" s="659"/>
      <c r="DU35" s="659"/>
      <c r="DV35" s="660"/>
      <c r="DW35" s="643">
        <v>1.8</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1392697</v>
      </c>
      <c r="S36" s="641"/>
      <c r="T36" s="641"/>
      <c r="U36" s="641"/>
      <c r="V36" s="641"/>
      <c r="W36" s="641"/>
      <c r="X36" s="641"/>
      <c r="Y36" s="642"/>
      <c r="Z36" s="677">
        <v>9.4</v>
      </c>
      <c r="AA36" s="677"/>
      <c r="AB36" s="677"/>
      <c r="AC36" s="677"/>
      <c r="AD36" s="678" t="s">
        <v>174</v>
      </c>
      <c r="AE36" s="678"/>
      <c r="AF36" s="678"/>
      <c r="AG36" s="678"/>
      <c r="AH36" s="678"/>
      <c r="AI36" s="678"/>
      <c r="AJ36" s="678"/>
      <c r="AK36" s="678"/>
      <c r="AL36" s="643" t="s">
        <v>174</v>
      </c>
      <c r="AM36" s="644"/>
      <c r="AN36" s="644"/>
      <c r="AO36" s="679"/>
      <c r="AP36" s="235"/>
      <c r="AQ36" s="692" t="s">
        <v>331</v>
      </c>
      <c r="AR36" s="693"/>
      <c r="AS36" s="693"/>
      <c r="AT36" s="693"/>
      <c r="AU36" s="693"/>
      <c r="AV36" s="693"/>
      <c r="AW36" s="693"/>
      <c r="AX36" s="693"/>
      <c r="AY36" s="694"/>
      <c r="AZ36" s="695">
        <v>1468976</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71984</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2231481</v>
      </c>
      <c r="CS36" s="641"/>
      <c r="CT36" s="641"/>
      <c r="CU36" s="641"/>
      <c r="CV36" s="641"/>
      <c r="CW36" s="641"/>
      <c r="CX36" s="641"/>
      <c r="CY36" s="642"/>
      <c r="CZ36" s="643">
        <v>15.9</v>
      </c>
      <c r="DA36" s="661"/>
      <c r="DB36" s="661"/>
      <c r="DC36" s="662"/>
      <c r="DD36" s="646">
        <v>1154678</v>
      </c>
      <c r="DE36" s="641"/>
      <c r="DF36" s="641"/>
      <c r="DG36" s="641"/>
      <c r="DH36" s="641"/>
      <c r="DI36" s="641"/>
      <c r="DJ36" s="641"/>
      <c r="DK36" s="642"/>
      <c r="DL36" s="646">
        <v>790775</v>
      </c>
      <c r="DM36" s="641"/>
      <c r="DN36" s="641"/>
      <c r="DO36" s="641"/>
      <c r="DP36" s="641"/>
      <c r="DQ36" s="641"/>
      <c r="DR36" s="641"/>
      <c r="DS36" s="641"/>
      <c r="DT36" s="641"/>
      <c r="DU36" s="641"/>
      <c r="DV36" s="642"/>
      <c r="DW36" s="643">
        <v>13.4</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630225</v>
      </c>
      <c r="S37" s="641"/>
      <c r="T37" s="641"/>
      <c r="U37" s="641"/>
      <c r="V37" s="641"/>
      <c r="W37" s="641"/>
      <c r="X37" s="641"/>
      <c r="Y37" s="642"/>
      <c r="Z37" s="677">
        <v>4.2</v>
      </c>
      <c r="AA37" s="677"/>
      <c r="AB37" s="677"/>
      <c r="AC37" s="677"/>
      <c r="AD37" s="678" t="s">
        <v>174</v>
      </c>
      <c r="AE37" s="678"/>
      <c r="AF37" s="678"/>
      <c r="AG37" s="678"/>
      <c r="AH37" s="678"/>
      <c r="AI37" s="678"/>
      <c r="AJ37" s="678"/>
      <c r="AK37" s="678"/>
      <c r="AL37" s="643" t="s">
        <v>174</v>
      </c>
      <c r="AM37" s="644"/>
      <c r="AN37" s="644"/>
      <c r="AO37" s="679"/>
      <c r="AQ37" s="680" t="s">
        <v>335</v>
      </c>
      <c r="AR37" s="681"/>
      <c r="AS37" s="681"/>
      <c r="AT37" s="681"/>
      <c r="AU37" s="681"/>
      <c r="AV37" s="681"/>
      <c r="AW37" s="681"/>
      <c r="AX37" s="681"/>
      <c r="AY37" s="682"/>
      <c r="AZ37" s="640">
        <v>272660</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32299</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1394236</v>
      </c>
      <c r="CS37" s="659"/>
      <c r="CT37" s="659"/>
      <c r="CU37" s="659"/>
      <c r="CV37" s="659"/>
      <c r="CW37" s="659"/>
      <c r="CX37" s="659"/>
      <c r="CY37" s="660"/>
      <c r="CZ37" s="643">
        <v>9.9</v>
      </c>
      <c r="DA37" s="661"/>
      <c r="DB37" s="661"/>
      <c r="DC37" s="662"/>
      <c r="DD37" s="646">
        <v>476547</v>
      </c>
      <c r="DE37" s="659"/>
      <c r="DF37" s="659"/>
      <c r="DG37" s="659"/>
      <c r="DH37" s="659"/>
      <c r="DI37" s="659"/>
      <c r="DJ37" s="659"/>
      <c r="DK37" s="660"/>
      <c r="DL37" s="646">
        <v>406763</v>
      </c>
      <c r="DM37" s="659"/>
      <c r="DN37" s="659"/>
      <c r="DO37" s="659"/>
      <c r="DP37" s="659"/>
      <c r="DQ37" s="659"/>
      <c r="DR37" s="659"/>
      <c r="DS37" s="659"/>
      <c r="DT37" s="659"/>
      <c r="DU37" s="659"/>
      <c r="DV37" s="660"/>
      <c r="DW37" s="643">
        <v>6.9</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201024</v>
      </c>
      <c r="S38" s="641"/>
      <c r="T38" s="641"/>
      <c r="U38" s="641"/>
      <c r="V38" s="641"/>
      <c r="W38" s="641"/>
      <c r="X38" s="641"/>
      <c r="Y38" s="642"/>
      <c r="Z38" s="677">
        <v>1.4</v>
      </c>
      <c r="AA38" s="677"/>
      <c r="AB38" s="677"/>
      <c r="AC38" s="677"/>
      <c r="AD38" s="678">
        <v>1512</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178457</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2615</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1241026</v>
      </c>
      <c r="CS38" s="641"/>
      <c r="CT38" s="641"/>
      <c r="CU38" s="641"/>
      <c r="CV38" s="641"/>
      <c r="CW38" s="641"/>
      <c r="CX38" s="641"/>
      <c r="CY38" s="642"/>
      <c r="CZ38" s="643">
        <v>8.8000000000000007</v>
      </c>
      <c r="DA38" s="661"/>
      <c r="DB38" s="661"/>
      <c r="DC38" s="662"/>
      <c r="DD38" s="646">
        <v>1064729</v>
      </c>
      <c r="DE38" s="641"/>
      <c r="DF38" s="641"/>
      <c r="DG38" s="641"/>
      <c r="DH38" s="641"/>
      <c r="DI38" s="641"/>
      <c r="DJ38" s="641"/>
      <c r="DK38" s="642"/>
      <c r="DL38" s="646">
        <v>955439</v>
      </c>
      <c r="DM38" s="641"/>
      <c r="DN38" s="641"/>
      <c r="DO38" s="641"/>
      <c r="DP38" s="641"/>
      <c r="DQ38" s="641"/>
      <c r="DR38" s="641"/>
      <c r="DS38" s="641"/>
      <c r="DT38" s="641"/>
      <c r="DU38" s="641"/>
      <c r="DV38" s="642"/>
      <c r="DW38" s="643">
        <v>16.2</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1777548</v>
      </c>
      <c r="S39" s="641"/>
      <c r="T39" s="641"/>
      <c r="U39" s="641"/>
      <c r="V39" s="641"/>
      <c r="W39" s="641"/>
      <c r="X39" s="641"/>
      <c r="Y39" s="642"/>
      <c r="Z39" s="677">
        <v>11.9</v>
      </c>
      <c r="AA39" s="677"/>
      <c r="AB39" s="677"/>
      <c r="AC39" s="677"/>
      <c r="AD39" s="678" t="s">
        <v>247</v>
      </c>
      <c r="AE39" s="678"/>
      <c r="AF39" s="678"/>
      <c r="AG39" s="678"/>
      <c r="AH39" s="678"/>
      <c r="AI39" s="678"/>
      <c r="AJ39" s="678"/>
      <c r="AK39" s="678"/>
      <c r="AL39" s="643" t="s">
        <v>174</v>
      </c>
      <c r="AM39" s="644"/>
      <c r="AN39" s="644"/>
      <c r="AO39" s="679"/>
      <c r="AQ39" s="680" t="s">
        <v>343</v>
      </c>
      <c r="AR39" s="681"/>
      <c r="AS39" s="681"/>
      <c r="AT39" s="681"/>
      <c r="AU39" s="681"/>
      <c r="AV39" s="681"/>
      <c r="AW39" s="681"/>
      <c r="AX39" s="681"/>
      <c r="AY39" s="682"/>
      <c r="AZ39" s="640">
        <v>49493</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4082</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966232</v>
      </c>
      <c r="CS39" s="659"/>
      <c r="CT39" s="659"/>
      <c r="CU39" s="659"/>
      <c r="CV39" s="659"/>
      <c r="CW39" s="659"/>
      <c r="CX39" s="659"/>
      <c r="CY39" s="660"/>
      <c r="CZ39" s="643">
        <v>6.9</v>
      </c>
      <c r="DA39" s="661"/>
      <c r="DB39" s="661"/>
      <c r="DC39" s="662"/>
      <c r="DD39" s="646">
        <v>4024</v>
      </c>
      <c r="DE39" s="659"/>
      <c r="DF39" s="659"/>
      <c r="DG39" s="659"/>
      <c r="DH39" s="659"/>
      <c r="DI39" s="659"/>
      <c r="DJ39" s="659"/>
      <c r="DK39" s="660"/>
      <c r="DL39" s="646" t="s">
        <v>174</v>
      </c>
      <c r="DM39" s="659"/>
      <c r="DN39" s="659"/>
      <c r="DO39" s="659"/>
      <c r="DP39" s="659"/>
      <c r="DQ39" s="659"/>
      <c r="DR39" s="659"/>
      <c r="DS39" s="659"/>
      <c r="DT39" s="659"/>
      <c r="DU39" s="659"/>
      <c r="DV39" s="660"/>
      <c r="DW39" s="643" t="s">
        <v>174</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174</v>
      </c>
      <c r="S40" s="641"/>
      <c r="T40" s="641"/>
      <c r="U40" s="641"/>
      <c r="V40" s="641"/>
      <c r="W40" s="641"/>
      <c r="X40" s="641"/>
      <c r="Y40" s="642"/>
      <c r="Z40" s="677" t="s">
        <v>174</v>
      </c>
      <c r="AA40" s="677"/>
      <c r="AB40" s="677"/>
      <c r="AC40" s="677"/>
      <c r="AD40" s="678" t="s">
        <v>174</v>
      </c>
      <c r="AE40" s="678"/>
      <c r="AF40" s="678"/>
      <c r="AG40" s="678"/>
      <c r="AH40" s="678"/>
      <c r="AI40" s="678"/>
      <c r="AJ40" s="678"/>
      <c r="AK40" s="678"/>
      <c r="AL40" s="643" t="s">
        <v>174</v>
      </c>
      <c r="AM40" s="644"/>
      <c r="AN40" s="644"/>
      <c r="AO40" s="679"/>
      <c r="AQ40" s="680" t="s">
        <v>347</v>
      </c>
      <c r="AR40" s="681"/>
      <c r="AS40" s="681"/>
      <c r="AT40" s="681"/>
      <c r="AU40" s="681"/>
      <c r="AV40" s="681"/>
      <c r="AW40" s="681"/>
      <c r="AX40" s="681"/>
      <c r="AY40" s="682"/>
      <c r="AZ40" s="640">
        <v>6580</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105</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120716</v>
      </c>
      <c r="CS40" s="641"/>
      <c r="CT40" s="641"/>
      <c r="CU40" s="641"/>
      <c r="CV40" s="641"/>
      <c r="CW40" s="641"/>
      <c r="CX40" s="641"/>
      <c r="CY40" s="642"/>
      <c r="CZ40" s="643">
        <v>0.9</v>
      </c>
      <c r="DA40" s="661"/>
      <c r="DB40" s="661"/>
      <c r="DC40" s="662"/>
      <c r="DD40" s="646">
        <v>59016</v>
      </c>
      <c r="DE40" s="641"/>
      <c r="DF40" s="641"/>
      <c r="DG40" s="641"/>
      <c r="DH40" s="641"/>
      <c r="DI40" s="641"/>
      <c r="DJ40" s="641"/>
      <c r="DK40" s="642"/>
      <c r="DL40" s="646">
        <v>28544</v>
      </c>
      <c r="DM40" s="641"/>
      <c r="DN40" s="641"/>
      <c r="DO40" s="641"/>
      <c r="DP40" s="641"/>
      <c r="DQ40" s="641"/>
      <c r="DR40" s="641"/>
      <c r="DS40" s="641"/>
      <c r="DT40" s="641"/>
      <c r="DU40" s="641"/>
      <c r="DV40" s="642"/>
      <c r="DW40" s="643">
        <v>0.5</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220848</v>
      </c>
      <c r="S41" s="641"/>
      <c r="T41" s="641"/>
      <c r="U41" s="641"/>
      <c r="V41" s="641"/>
      <c r="W41" s="641"/>
      <c r="X41" s="641"/>
      <c r="Y41" s="642"/>
      <c r="Z41" s="677">
        <v>1.5</v>
      </c>
      <c r="AA41" s="677"/>
      <c r="AB41" s="677"/>
      <c r="AC41" s="677"/>
      <c r="AD41" s="678" t="s">
        <v>174</v>
      </c>
      <c r="AE41" s="678"/>
      <c r="AF41" s="678"/>
      <c r="AG41" s="678"/>
      <c r="AH41" s="678"/>
      <c r="AI41" s="678"/>
      <c r="AJ41" s="678"/>
      <c r="AK41" s="678"/>
      <c r="AL41" s="643" t="s">
        <v>174</v>
      </c>
      <c r="AM41" s="644"/>
      <c r="AN41" s="644"/>
      <c r="AO41" s="679"/>
      <c r="AQ41" s="680" t="s">
        <v>352</v>
      </c>
      <c r="AR41" s="681"/>
      <c r="AS41" s="681"/>
      <c r="AT41" s="681"/>
      <c r="AU41" s="681"/>
      <c r="AV41" s="681"/>
      <c r="AW41" s="681"/>
      <c r="AX41" s="681"/>
      <c r="AY41" s="682"/>
      <c r="AZ41" s="640">
        <v>243060</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247</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174</v>
      </c>
      <c r="CS41" s="659"/>
      <c r="CT41" s="659"/>
      <c r="CU41" s="659"/>
      <c r="CV41" s="659"/>
      <c r="CW41" s="659"/>
      <c r="CX41" s="659"/>
      <c r="CY41" s="660"/>
      <c r="CZ41" s="643" t="s">
        <v>174</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14888849</v>
      </c>
      <c r="S42" s="663"/>
      <c r="T42" s="663"/>
      <c r="U42" s="663"/>
      <c r="V42" s="663"/>
      <c r="W42" s="663"/>
      <c r="X42" s="663"/>
      <c r="Y42" s="665"/>
      <c r="Z42" s="666">
        <v>100</v>
      </c>
      <c r="AA42" s="666"/>
      <c r="AB42" s="666"/>
      <c r="AC42" s="666"/>
      <c r="AD42" s="667">
        <v>5661545</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718726</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452</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2034839</v>
      </c>
      <c r="CS42" s="641"/>
      <c r="CT42" s="641"/>
      <c r="CU42" s="641"/>
      <c r="CV42" s="641"/>
      <c r="CW42" s="641"/>
      <c r="CX42" s="641"/>
      <c r="CY42" s="642"/>
      <c r="CZ42" s="643">
        <v>14.5</v>
      </c>
      <c r="DA42" s="644"/>
      <c r="DB42" s="644"/>
      <c r="DC42" s="645"/>
      <c r="DD42" s="646">
        <v>791539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40327</v>
      </c>
      <c r="CS43" s="659"/>
      <c r="CT43" s="659"/>
      <c r="CU43" s="659"/>
      <c r="CV43" s="659"/>
      <c r="CW43" s="659"/>
      <c r="CX43" s="659"/>
      <c r="CY43" s="660"/>
      <c r="CZ43" s="643">
        <v>0.3</v>
      </c>
      <c r="DA43" s="661"/>
      <c r="DB43" s="661"/>
      <c r="DC43" s="662"/>
      <c r="DD43" s="646">
        <v>40327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1312181</v>
      </c>
      <c r="CS44" s="641"/>
      <c r="CT44" s="641"/>
      <c r="CU44" s="641"/>
      <c r="CV44" s="641"/>
      <c r="CW44" s="641"/>
      <c r="CX44" s="641"/>
      <c r="CY44" s="642"/>
      <c r="CZ44" s="643">
        <v>9.3000000000000007</v>
      </c>
      <c r="DA44" s="644"/>
      <c r="DB44" s="644"/>
      <c r="DC44" s="645"/>
      <c r="DD44" s="646">
        <v>416772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401535</v>
      </c>
      <c r="CS45" s="659"/>
      <c r="CT45" s="659"/>
      <c r="CU45" s="659"/>
      <c r="CV45" s="659"/>
      <c r="CW45" s="659"/>
      <c r="CX45" s="659"/>
      <c r="CY45" s="660"/>
      <c r="CZ45" s="643">
        <v>2.9</v>
      </c>
      <c r="DA45" s="661"/>
      <c r="DB45" s="661"/>
      <c r="DC45" s="662"/>
      <c r="DD45" s="646">
        <v>40344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518383</v>
      </c>
      <c r="CS46" s="641"/>
      <c r="CT46" s="641"/>
      <c r="CU46" s="641"/>
      <c r="CV46" s="641"/>
      <c r="CW46" s="641"/>
      <c r="CX46" s="641"/>
      <c r="CY46" s="642"/>
      <c r="CZ46" s="643">
        <v>3.7</v>
      </c>
      <c r="DA46" s="644"/>
      <c r="DB46" s="644"/>
      <c r="DC46" s="645"/>
      <c r="DD46" s="646">
        <v>268277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722658</v>
      </c>
      <c r="CS47" s="659"/>
      <c r="CT47" s="659"/>
      <c r="CU47" s="659"/>
      <c r="CV47" s="659"/>
      <c r="CW47" s="659"/>
      <c r="CX47" s="659"/>
      <c r="CY47" s="660"/>
      <c r="CZ47" s="643">
        <v>5.0999999999999996</v>
      </c>
      <c r="DA47" s="661"/>
      <c r="DB47" s="661"/>
      <c r="DC47" s="662"/>
      <c r="DD47" s="646">
        <v>374767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136</v>
      </c>
      <c r="CS48" s="641"/>
      <c r="CT48" s="641"/>
      <c r="CU48" s="641"/>
      <c r="CV48" s="641"/>
      <c r="CW48" s="641"/>
      <c r="CX48" s="641"/>
      <c r="CY48" s="642"/>
      <c r="CZ48" s="643" t="s">
        <v>136</v>
      </c>
      <c r="DA48" s="644"/>
      <c r="DB48" s="644"/>
      <c r="DC48" s="645"/>
      <c r="DD48" s="646" t="s">
        <v>136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14075252</v>
      </c>
      <c r="CS49" s="625"/>
      <c r="CT49" s="625"/>
      <c r="CU49" s="625"/>
      <c r="CV49" s="625"/>
      <c r="CW49" s="625"/>
      <c r="CX49" s="625"/>
      <c r="CY49" s="626"/>
      <c r="CZ49" s="627">
        <v>100</v>
      </c>
      <c r="DA49" s="628"/>
      <c r="DB49" s="628"/>
      <c r="DC49" s="629"/>
      <c r="DD49" s="630">
        <v>7821440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0lSUhHHz4XYKZvLsKVtZj0jRF59yd0j/LVKo6tZ431iNPtqv3NBCsdaME/Si3cZE75qsGOY6fA87i094N3rrNA==" saltValue="MBjOaTVflScya7zycrxsx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14867</v>
      </c>
      <c r="R7" s="1160"/>
      <c r="S7" s="1160"/>
      <c r="T7" s="1160"/>
      <c r="U7" s="1160"/>
      <c r="V7" s="1160">
        <v>14059</v>
      </c>
      <c r="W7" s="1160"/>
      <c r="X7" s="1160"/>
      <c r="Y7" s="1160"/>
      <c r="Z7" s="1160"/>
      <c r="AA7" s="1160">
        <v>809</v>
      </c>
      <c r="AB7" s="1160"/>
      <c r="AC7" s="1160"/>
      <c r="AD7" s="1160"/>
      <c r="AE7" s="1161"/>
      <c r="AF7" s="1162">
        <v>385</v>
      </c>
      <c r="AG7" s="1163"/>
      <c r="AH7" s="1163"/>
      <c r="AI7" s="1163"/>
      <c r="AJ7" s="1164"/>
      <c r="AK7" s="1146">
        <v>1393</v>
      </c>
      <c r="AL7" s="1147"/>
      <c r="AM7" s="1147"/>
      <c r="AN7" s="1147"/>
      <c r="AO7" s="1147"/>
      <c r="AP7" s="1147">
        <v>13241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620</v>
      </c>
      <c r="BT7" s="1151"/>
      <c r="BU7" s="1151"/>
      <c r="BV7" s="1151"/>
      <c r="BW7" s="1151"/>
      <c r="BX7" s="1151"/>
      <c r="BY7" s="1151"/>
      <c r="BZ7" s="1151"/>
      <c r="CA7" s="1151"/>
      <c r="CB7" s="1151"/>
      <c r="CC7" s="1151"/>
      <c r="CD7" s="1151"/>
      <c r="CE7" s="1151"/>
      <c r="CF7" s="1151"/>
      <c r="CG7" s="1152"/>
      <c r="CH7" s="1143">
        <v>0</v>
      </c>
      <c r="CI7" s="1144"/>
      <c r="CJ7" s="1144"/>
      <c r="CK7" s="1144"/>
      <c r="CL7" s="1145"/>
      <c r="CM7" s="1143">
        <v>15</v>
      </c>
      <c r="CN7" s="1144"/>
      <c r="CO7" s="1144"/>
      <c r="CP7" s="1144"/>
      <c r="CQ7" s="1145"/>
      <c r="CR7" s="1143">
        <v>10</v>
      </c>
      <c r="CS7" s="1144"/>
      <c r="CT7" s="1144"/>
      <c r="CU7" s="1144"/>
      <c r="CV7" s="1145"/>
      <c r="CW7" s="1143">
        <v>0</v>
      </c>
      <c r="CX7" s="1144"/>
      <c r="CY7" s="1144"/>
      <c r="CZ7" s="1144"/>
      <c r="DA7" s="1145"/>
      <c r="DB7" s="1143" t="s">
        <v>623</v>
      </c>
      <c r="DC7" s="1144"/>
      <c r="DD7" s="1144"/>
      <c r="DE7" s="1144"/>
      <c r="DF7" s="1145"/>
      <c r="DG7" s="1143" t="s">
        <v>623</v>
      </c>
      <c r="DH7" s="1144"/>
      <c r="DI7" s="1144"/>
      <c r="DJ7" s="1144"/>
      <c r="DK7" s="1145"/>
      <c r="DL7" s="1143" t="s">
        <v>623</v>
      </c>
      <c r="DM7" s="1144"/>
      <c r="DN7" s="1144"/>
      <c r="DO7" s="1144"/>
      <c r="DP7" s="1145"/>
      <c r="DQ7" s="1143" t="s">
        <v>623</v>
      </c>
      <c r="DR7" s="1144"/>
      <c r="DS7" s="1144"/>
      <c r="DT7" s="1144"/>
      <c r="DU7" s="1145"/>
      <c r="DV7" s="1170"/>
      <c r="DW7" s="1171"/>
      <c r="DX7" s="1171"/>
      <c r="DY7" s="1171"/>
      <c r="DZ7" s="1172"/>
      <c r="EA7" s="255"/>
    </row>
    <row r="8" spans="1:131" s="256" customFormat="1" ht="26.25" customHeight="1" x14ac:dyDescent="0.15">
      <c r="A8" s="262">
        <v>2</v>
      </c>
      <c r="B8" s="1086" t="s">
        <v>392</v>
      </c>
      <c r="C8" s="1087"/>
      <c r="D8" s="1087"/>
      <c r="E8" s="1087"/>
      <c r="F8" s="1087"/>
      <c r="G8" s="1087"/>
      <c r="H8" s="1087"/>
      <c r="I8" s="1087"/>
      <c r="J8" s="1087"/>
      <c r="K8" s="1087"/>
      <c r="L8" s="1087"/>
      <c r="M8" s="1087"/>
      <c r="N8" s="1087"/>
      <c r="O8" s="1087"/>
      <c r="P8" s="1088"/>
      <c r="Q8" s="1098">
        <v>328</v>
      </c>
      <c r="R8" s="1099"/>
      <c r="S8" s="1099"/>
      <c r="T8" s="1099"/>
      <c r="U8" s="1099"/>
      <c r="V8" s="1099">
        <v>323</v>
      </c>
      <c r="W8" s="1099"/>
      <c r="X8" s="1099"/>
      <c r="Y8" s="1099"/>
      <c r="Z8" s="1099"/>
      <c r="AA8" s="1099">
        <v>5</v>
      </c>
      <c r="AB8" s="1099"/>
      <c r="AC8" s="1099"/>
      <c r="AD8" s="1099"/>
      <c r="AE8" s="1100"/>
      <c r="AF8" s="1092" t="s">
        <v>393</v>
      </c>
      <c r="AG8" s="1093"/>
      <c r="AH8" s="1093"/>
      <c r="AI8" s="1093"/>
      <c r="AJ8" s="1094"/>
      <c r="AK8" s="1141">
        <v>270</v>
      </c>
      <c r="AL8" s="1142"/>
      <c r="AM8" s="1142"/>
      <c r="AN8" s="1142"/>
      <c r="AO8" s="1142"/>
      <c r="AP8" s="1142">
        <v>1327</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621</v>
      </c>
      <c r="BT8" s="1070"/>
      <c r="BU8" s="1070"/>
      <c r="BV8" s="1070"/>
      <c r="BW8" s="1070"/>
      <c r="BX8" s="1070"/>
      <c r="BY8" s="1070"/>
      <c r="BZ8" s="1070"/>
      <c r="CA8" s="1070"/>
      <c r="CB8" s="1070"/>
      <c r="CC8" s="1070"/>
      <c r="CD8" s="1070"/>
      <c r="CE8" s="1070"/>
      <c r="CF8" s="1070"/>
      <c r="CG8" s="1071"/>
      <c r="CH8" s="1044">
        <v>3</v>
      </c>
      <c r="CI8" s="1045"/>
      <c r="CJ8" s="1045"/>
      <c r="CK8" s="1045"/>
      <c r="CL8" s="1046"/>
      <c r="CM8" s="1044">
        <v>23</v>
      </c>
      <c r="CN8" s="1045"/>
      <c r="CO8" s="1045"/>
      <c r="CP8" s="1045"/>
      <c r="CQ8" s="1046"/>
      <c r="CR8" s="1044">
        <v>4</v>
      </c>
      <c r="CS8" s="1045"/>
      <c r="CT8" s="1045"/>
      <c r="CU8" s="1045"/>
      <c r="CV8" s="1046"/>
      <c r="CW8" s="1044">
        <v>64</v>
      </c>
      <c r="CX8" s="1045"/>
      <c r="CY8" s="1045"/>
      <c r="CZ8" s="1045"/>
      <c r="DA8" s="1046"/>
      <c r="DB8" s="1044" t="s">
        <v>623</v>
      </c>
      <c r="DC8" s="1045"/>
      <c r="DD8" s="1045"/>
      <c r="DE8" s="1045"/>
      <c r="DF8" s="1046"/>
      <c r="DG8" s="1044" t="s">
        <v>623</v>
      </c>
      <c r="DH8" s="1045"/>
      <c r="DI8" s="1045"/>
      <c r="DJ8" s="1045"/>
      <c r="DK8" s="1046"/>
      <c r="DL8" s="1044" t="s">
        <v>623</v>
      </c>
      <c r="DM8" s="1045"/>
      <c r="DN8" s="1045"/>
      <c r="DO8" s="1045"/>
      <c r="DP8" s="1046"/>
      <c r="DQ8" s="1044" t="s">
        <v>623</v>
      </c>
      <c r="DR8" s="1045"/>
      <c r="DS8" s="1045"/>
      <c r="DT8" s="1045"/>
      <c r="DU8" s="1046"/>
      <c r="DV8" s="1047"/>
      <c r="DW8" s="1048"/>
      <c r="DX8" s="1048"/>
      <c r="DY8" s="1048"/>
      <c r="DZ8" s="1049"/>
      <c r="EA8" s="255"/>
    </row>
    <row r="9" spans="1:131" s="256" customFormat="1" ht="26.25" customHeight="1" x14ac:dyDescent="0.15">
      <c r="A9" s="262">
        <v>3</v>
      </c>
      <c r="B9" s="1086" t="s">
        <v>394</v>
      </c>
      <c r="C9" s="1087"/>
      <c r="D9" s="1087"/>
      <c r="E9" s="1087"/>
      <c r="F9" s="1087"/>
      <c r="G9" s="1087"/>
      <c r="H9" s="1087"/>
      <c r="I9" s="1087"/>
      <c r="J9" s="1087"/>
      <c r="K9" s="1087"/>
      <c r="L9" s="1087"/>
      <c r="M9" s="1087"/>
      <c r="N9" s="1087"/>
      <c r="O9" s="1087"/>
      <c r="P9" s="1088"/>
      <c r="Q9" s="1098">
        <v>1715</v>
      </c>
      <c r="R9" s="1099"/>
      <c r="S9" s="1099"/>
      <c r="T9" s="1099"/>
      <c r="U9" s="1099"/>
      <c r="V9" s="1099">
        <v>1715</v>
      </c>
      <c r="W9" s="1099"/>
      <c r="X9" s="1099"/>
      <c r="Y9" s="1099"/>
      <c r="Z9" s="1099"/>
      <c r="AA9" s="1099">
        <v>0</v>
      </c>
      <c r="AB9" s="1099"/>
      <c r="AC9" s="1099"/>
      <c r="AD9" s="1099"/>
      <c r="AE9" s="1100"/>
      <c r="AF9" s="1092" t="s">
        <v>395</v>
      </c>
      <c r="AG9" s="1093"/>
      <c r="AH9" s="1093"/>
      <c r="AI9" s="1093"/>
      <c r="AJ9" s="1094"/>
      <c r="AK9" s="1141" t="s">
        <v>608</v>
      </c>
      <c r="AL9" s="1142"/>
      <c r="AM9" s="1142"/>
      <c r="AN9" s="1142"/>
      <c r="AO9" s="1142"/>
      <c r="AP9" s="1142" t="s">
        <v>608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622</v>
      </c>
      <c r="BT9" s="1070"/>
      <c r="BU9" s="1070"/>
      <c r="BV9" s="1070"/>
      <c r="BW9" s="1070"/>
      <c r="BX9" s="1070"/>
      <c r="BY9" s="1070"/>
      <c r="BZ9" s="1070"/>
      <c r="CA9" s="1070"/>
      <c r="CB9" s="1070"/>
      <c r="CC9" s="1070"/>
      <c r="CD9" s="1070"/>
      <c r="CE9" s="1070"/>
      <c r="CF9" s="1070"/>
      <c r="CG9" s="1071"/>
      <c r="CH9" s="1044">
        <v>0</v>
      </c>
      <c r="CI9" s="1045"/>
      <c r="CJ9" s="1045"/>
      <c r="CK9" s="1045"/>
      <c r="CL9" s="1046"/>
      <c r="CM9" s="1044">
        <v>312</v>
      </c>
      <c r="CN9" s="1045"/>
      <c r="CO9" s="1045"/>
      <c r="CP9" s="1045"/>
      <c r="CQ9" s="1046"/>
      <c r="CR9" s="1044">
        <v>271</v>
      </c>
      <c r="CS9" s="1045"/>
      <c r="CT9" s="1045"/>
      <c r="CU9" s="1045"/>
      <c r="CV9" s="1046"/>
      <c r="CW9" s="1044">
        <v>10</v>
      </c>
      <c r="CX9" s="1045"/>
      <c r="CY9" s="1045"/>
      <c r="CZ9" s="1045"/>
      <c r="DA9" s="1046"/>
      <c r="DB9" s="1044" t="s">
        <v>623</v>
      </c>
      <c r="DC9" s="1045"/>
      <c r="DD9" s="1045"/>
      <c r="DE9" s="1045"/>
      <c r="DF9" s="1046"/>
      <c r="DG9" s="1044" t="s">
        <v>623</v>
      </c>
      <c r="DH9" s="1045"/>
      <c r="DI9" s="1045"/>
      <c r="DJ9" s="1045"/>
      <c r="DK9" s="1046"/>
      <c r="DL9" s="1044" t="s">
        <v>623</v>
      </c>
      <c r="DM9" s="1045"/>
      <c r="DN9" s="1045"/>
      <c r="DO9" s="1045"/>
      <c r="DP9" s="1046"/>
      <c r="DQ9" s="1044" t="s">
        <v>623</v>
      </c>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396</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397</v>
      </c>
      <c r="B23" s="999" t="s">
        <v>398</v>
      </c>
      <c r="C23" s="1000"/>
      <c r="D23" s="1000"/>
      <c r="E23" s="1000"/>
      <c r="F23" s="1000"/>
      <c r="G23" s="1000"/>
      <c r="H23" s="1000"/>
      <c r="I23" s="1000"/>
      <c r="J23" s="1000"/>
      <c r="K23" s="1000"/>
      <c r="L23" s="1000"/>
      <c r="M23" s="1000"/>
      <c r="N23" s="1000"/>
      <c r="O23" s="1000"/>
      <c r="P23" s="1001"/>
      <c r="Q23" s="1123">
        <v>16600</v>
      </c>
      <c r="R23" s="1124"/>
      <c r="S23" s="1124"/>
      <c r="T23" s="1124"/>
      <c r="U23" s="1124"/>
      <c r="V23" s="1124">
        <v>15755</v>
      </c>
      <c r="W23" s="1124"/>
      <c r="X23" s="1124"/>
      <c r="Y23" s="1124"/>
      <c r="Z23" s="1124"/>
      <c r="AA23" s="1124">
        <v>846</v>
      </c>
      <c r="AB23" s="1124"/>
      <c r="AC23" s="1124"/>
      <c r="AD23" s="1124"/>
      <c r="AE23" s="1125"/>
      <c r="AF23" s="1126">
        <v>385</v>
      </c>
      <c r="AG23" s="1124"/>
      <c r="AH23" s="1124"/>
      <c r="AI23" s="1124"/>
      <c r="AJ23" s="1127"/>
      <c r="AK23" s="1128"/>
      <c r="AL23" s="1129"/>
      <c r="AM23" s="1129"/>
      <c r="AN23" s="1129"/>
      <c r="AO23" s="1129"/>
      <c r="AP23" s="1124">
        <v>14568</v>
      </c>
      <c r="AQ23" s="1124"/>
      <c r="AR23" s="1124"/>
      <c r="AS23" s="1124"/>
      <c r="AT23" s="1124"/>
      <c r="AU23" s="1130"/>
      <c r="AV23" s="1130"/>
      <c r="AW23" s="1130"/>
      <c r="AX23" s="1130"/>
      <c r="AY23" s="1131"/>
      <c r="AZ23" s="1120" t="s">
        <v>399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400</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401</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402</v>
      </c>
      <c r="R26" s="1057"/>
      <c r="S26" s="1057"/>
      <c r="T26" s="1057"/>
      <c r="U26" s="1058"/>
      <c r="V26" s="1056" t="s">
        <v>403</v>
      </c>
      <c r="W26" s="1057"/>
      <c r="X26" s="1057"/>
      <c r="Y26" s="1057"/>
      <c r="Z26" s="1058"/>
      <c r="AA26" s="1056" t="s">
        <v>404</v>
      </c>
      <c r="AB26" s="1057"/>
      <c r="AC26" s="1057"/>
      <c r="AD26" s="1057"/>
      <c r="AE26" s="1057"/>
      <c r="AF26" s="1114" t="s">
        <v>405</v>
      </c>
      <c r="AG26" s="1063"/>
      <c r="AH26" s="1063"/>
      <c r="AI26" s="1063"/>
      <c r="AJ26" s="1115"/>
      <c r="AK26" s="1057" t="s">
        <v>406</v>
      </c>
      <c r="AL26" s="1057"/>
      <c r="AM26" s="1057"/>
      <c r="AN26" s="1057"/>
      <c r="AO26" s="1058"/>
      <c r="AP26" s="1056" t="s">
        <v>407</v>
      </c>
      <c r="AQ26" s="1057"/>
      <c r="AR26" s="1057"/>
      <c r="AS26" s="1057"/>
      <c r="AT26" s="1058"/>
      <c r="AU26" s="1056" t="s">
        <v>408</v>
      </c>
      <c r="AV26" s="1057"/>
      <c r="AW26" s="1057"/>
      <c r="AX26" s="1057"/>
      <c r="AY26" s="1058"/>
      <c r="AZ26" s="1056" t="s">
        <v>409</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410</v>
      </c>
      <c r="C28" s="1106"/>
      <c r="D28" s="1106"/>
      <c r="E28" s="1106"/>
      <c r="F28" s="1106"/>
      <c r="G28" s="1106"/>
      <c r="H28" s="1106"/>
      <c r="I28" s="1106"/>
      <c r="J28" s="1106"/>
      <c r="K28" s="1106"/>
      <c r="L28" s="1106"/>
      <c r="M28" s="1106"/>
      <c r="N28" s="1106"/>
      <c r="O28" s="1106"/>
      <c r="P28" s="1107"/>
      <c r="Q28" s="1108">
        <v>2718</v>
      </c>
      <c r="R28" s="1109"/>
      <c r="S28" s="1109"/>
      <c r="T28" s="1109"/>
      <c r="U28" s="1109"/>
      <c r="V28" s="1109">
        <v>2646</v>
      </c>
      <c r="W28" s="1109"/>
      <c r="X28" s="1109"/>
      <c r="Y28" s="1109"/>
      <c r="Z28" s="1109"/>
      <c r="AA28" s="1109">
        <v>72</v>
      </c>
      <c r="AB28" s="1109"/>
      <c r="AC28" s="1109"/>
      <c r="AD28" s="1109"/>
      <c r="AE28" s="1110"/>
      <c r="AF28" s="1111">
        <v>72</v>
      </c>
      <c r="AG28" s="1109"/>
      <c r="AH28" s="1109"/>
      <c r="AI28" s="1109"/>
      <c r="AJ28" s="1112"/>
      <c r="AK28" s="1113">
        <v>243</v>
      </c>
      <c r="AL28" s="1101"/>
      <c r="AM28" s="1101"/>
      <c r="AN28" s="1101"/>
      <c r="AO28" s="1101"/>
      <c r="AP28" s="1101">
        <v>60</v>
      </c>
      <c r="AQ28" s="1101"/>
      <c r="AR28" s="1101"/>
      <c r="AS28" s="1101"/>
      <c r="AT28" s="1101"/>
      <c r="AU28" s="1101" t="s">
        <v>608</v>
      </c>
      <c r="AV28" s="1101"/>
      <c r="AW28" s="1101"/>
      <c r="AX28" s="1101"/>
      <c r="AY28" s="1101"/>
      <c r="AZ28" s="1102" t="s">
        <v>608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411</v>
      </c>
      <c r="C29" s="1087"/>
      <c r="D29" s="1087"/>
      <c r="E29" s="1087"/>
      <c r="F29" s="1087"/>
      <c r="G29" s="1087"/>
      <c r="H29" s="1087"/>
      <c r="I29" s="1087"/>
      <c r="J29" s="1087"/>
      <c r="K29" s="1087"/>
      <c r="L29" s="1087"/>
      <c r="M29" s="1087"/>
      <c r="N29" s="1087"/>
      <c r="O29" s="1087"/>
      <c r="P29" s="1088"/>
      <c r="Q29" s="1098">
        <v>253</v>
      </c>
      <c r="R29" s="1099"/>
      <c r="S29" s="1099"/>
      <c r="T29" s="1099"/>
      <c r="U29" s="1099"/>
      <c r="V29" s="1099">
        <v>253</v>
      </c>
      <c r="W29" s="1099"/>
      <c r="X29" s="1099"/>
      <c r="Y29" s="1099"/>
      <c r="Z29" s="1099"/>
      <c r="AA29" s="1099">
        <v>0</v>
      </c>
      <c r="AB29" s="1099"/>
      <c r="AC29" s="1099"/>
      <c r="AD29" s="1099"/>
      <c r="AE29" s="1100"/>
      <c r="AF29" s="1092">
        <v>0</v>
      </c>
      <c r="AG29" s="1093"/>
      <c r="AH29" s="1093"/>
      <c r="AI29" s="1093"/>
      <c r="AJ29" s="1094"/>
      <c r="AK29" s="1035">
        <v>87</v>
      </c>
      <c r="AL29" s="1026"/>
      <c r="AM29" s="1026"/>
      <c r="AN29" s="1026"/>
      <c r="AO29" s="1026"/>
      <c r="AP29" s="1026" t="s">
        <v>608</v>
      </c>
      <c r="AQ29" s="1026"/>
      <c r="AR29" s="1026"/>
      <c r="AS29" s="1026"/>
      <c r="AT29" s="1026"/>
      <c r="AU29" s="1026" t="s">
        <v>608</v>
      </c>
      <c r="AV29" s="1026"/>
      <c r="AW29" s="1026"/>
      <c r="AX29" s="1026"/>
      <c r="AY29" s="1026"/>
      <c r="AZ29" s="1097" t="s">
        <v>608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412</v>
      </c>
      <c r="C30" s="1087"/>
      <c r="D30" s="1087"/>
      <c r="E30" s="1087"/>
      <c r="F30" s="1087"/>
      <c r="G30" s="1087"/>
      <c r="H30" s="1087"/>
      <c r="I30" s="1087"/>
      <c r="J30" s="1087"/>
      <c r="K30" s="1087"/>
      <c r="L30" s="1087"/>
      <c r="M30" s="1087"/>
      <c r="N30" s="1087"/>
      <c r="O30" s="1087"/>
      <c r="P30" s="1088"/>
      <c r="Q30" s="1098">
        <v>563</v>
      </c>
      <c r="R30" s="1099"/>
      <c r="S30" s="1099"/>
      <c r="T30" s="1099"/>
      <c r="U30" s="1099"/>
      <c r="V30" s="1099">
        <v>811</v>
      </c>
      <c r="W30" s="1099"/>
      <c r="X30" s="1099"/>
      <c r="Y30" s="1099"/>
      <c r="Z30" s="1099"/>
      <c r="AA30" s="1099">
        <v>-247</v>
      </c>
      <c r="AB30" s="1099"/>
      <c r="AC30" s="1099"/>
      <c r="AD30" s="1099"/>
      <c r="AE30" s="1100"/>
      <c r="AF30" s="1092">
        <v>598</v>
      </c>
      <c r="AG30" s="1093"/>
      <c r="AH30" s="1093"/>
      <c r="AI30" s="1093"/>
      <c r="AJ30" s="1094"/>
      <c r="AK30" s="1035">
        <v>52</v>
      </c>
      <c r="AL30" s="1026"/>
      <c r="AM30" s="1026"/>
      <c r="AN30" s="1026"/>
      <c r="AO30" s="1026"/>
      <c r="AP30" s="1026">
        <v>1907</v>
      </c>
      <c r="AQ30" s="1026"/>
      <c r="AR30" s="1026"/>
      <c r="AS30" s="1026"/>
      <c r="AT30" s="1026"/>
      <c r="AU30" s="1026">
        <v>517</v>
      </c>
      <c r="AV30" s="1026"/>
      <c r="AW30" s="1026"/>
      <c r="AX30" s="1026"/>
      <c r="AY30" s="1026"/>
      <c r="AZ30" s="1097" t="s">
        <v>608</v>
      </c>
      <c r="BA30" s="1097"/>
      <c r="BB30" s="1097"/>
      <c r="BC30" s="1097"/>
      <c r="BD30" s="1097"/>
      <c r="BE30" s="1081" t="s">
        <v>413</v>
      </c>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414</v>
      </c>
      <c r="C31" s="1087"/>
      <c r="D31" s="1087"/>
      <c r="E31" s="1087"/>
      <c r="F31" s="1087"/>
      <c r="G31" s="1087"/>
      <c r="H31" s="1087"/>
      <c r="I31" s="1087"/>
      <c r="J31" s="1087"/>
      <c r="K31" s="1087"/>
      <c r="L31" s="1087"/>
      <c r="M31" s="1087"/>
      <c r="N31" s="1087"/>
      <c r="O31" s="1087"/>
      <c r="P31" s="1088"/>
      <c r="Q31" s="1098">
        <v>1488</v>
      </c>
      <c r="R31" s="1099"/>
      <c r="S31" s="1099"/>
      <c r="T31" s="1099"/>
      <c r="U31" s="1099"/>
      <c r="V31" s="1099">
        <v>1540</v>
      </c>
      <c r="W31" s="1099"/>
      <c r="X31" s="1099"/>
      <c r="Y31" s="1099"/>
      <c r="Z31" s="1099"/>
      <c r="AA31" s="1099">
        <v>-52</v>
      </c>
      <c r="AB31" s="1099"/>
      <c r="AC31" s="1099"/>
      <c r="AD31" s="1099"/>
      <c r="AE31" s="1100"/>
      <c r="AF31" s="1092">
        <v>543</v>
      </c>
      <c r="AG31" s="1093"/>
      <c r="AH31" s="1093"/>
      <c r="AI31" s="1093"/>
      <c r="AJ31" s="1094"/>
      <c r="AK31" s="1035">
        <v>178</v>
      </c>
      <c r="AL31" s="1026"/>
      <c r="AM31" s="1026"/>
      <c r="AN31" s="1026"/>
      <c r="AO31" s="1026"/>
      <c r="AP31" s="1026">
        <v>243</v>
      </c>
      <c r="AQ31" s="1026"/>
      <c r="AR31" s="1026"/>
      <c r="AS31" s="1026"/>
      <c r="AT31" s="1026"/>
      <c r="AU31" s="1026">
        <v>165</v>
      </c>
      <c r="AV31" s="1026"/>
      <c r="AW31" s="1026"/>
      <c r="AX31" s="1026"/>
      <c r="AY31" s="1026"/>
      <c r="AZ31" s="1097" t="s">
        <v>608</v>
      </c>
      <c r="BA31" s="1097"/>
      <c r="BB31" s="1097"/>
      <c r="BC31" s="1097"/>
      <c r="BD31" s="1097"/>
      <c r="BE31" s="1081" t="s">
        <v>415</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416</v>
      </c>
      <c r="C32" s="1087"/>
      <c r="D32" s="1087"/>
      <c r="E32" s="1087"/>
      <c r="F32" s="1087"/>
      <c r="G32" s="1087"/>
      <c r="H32" s="1087"/>
      <c r="I32" s="1087"/>
      <c r="J32" s="1087"/>
      <c r="K32" s="1087"/>
      <c r="L32" s="1087"/>
      <c r="M32" s="1087"/>
      <c r="N32" s="1087"/>
      <c r="O32" s="1087"/>
      <c r="P32" s="1088"/>
      <c r="Q32" s="1098">
        <v>467</v>
      </c>
      <c r="R32" s="1099"/>
      <c r="S32" s="1099"/>
      <c r="T32" s="1099"/>
      <c r="U32" s="1099"/>
      <c r="V32" s="1099">
        <v>449</v>
      </c>
      <c r="W32" s="1099"/>
      <c r="X32" s="1099"/>
      <c r="Y32" s="1099"/>
      <c r="Z32" s="1099"/>
      <c r="AA32" s="1099">
        <v>17</v>
      </c>
      <c r="AB32" s="1099"/>
      <c r="AC32" s="1099"/>
      <c r="AD32" s="1099"/>
      <c r="AE32" s="1100"/>
      <c r="AF32" s="1092">
        <v>-86</v>
      </c>
      <c r="AG32" s="1093"/>
      <c r="AH32" s="1093"/>
      <c r="AI32" s="1093"/>
      <c r="AJ32" s="1094"/>
      <c r="AK32" s="1035">
        <v>209</v>
      </c>
      <c r="AL32" s="1026"/>
      <c r="AM32" s="1026"/>
      <c r="AN32" s="1026"/>
      <c r="AO32" s="1026"/>
      <c r="AP32" s="1026">
        <v>3331</v>
      </c>
      <c r="AQ32" s="1026"/>
      <c r="AR32" s="1026"/>
      <c r="AS32" s="1026"/>
      <c r="AT32" s="1026"/>
      <c r="AU32" s="1026">
        <v>3072</v>
      </c>
      <c r="AV32" s="1026"/>
      <c r="AW32" s="1026"/>
      <c r="AX32" s="1026"/>
      <c r="AY32" s="1026"/>
      <c r="AZ32" s="1097" t="s">
        <v>608</v>
      </c>
      <c r="BA32" s="1097"/>
      <c r="BB32" s="1097"/>
      <c r="BC32" s="1097"/>
      <c r="BD32" s="1097"/>
      <c r="BE32" s="1081" t="s">
        <v>417</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418</v>
      </c>
      <c r="C33" s="1087"/>
      <c r="D33" s="1087"/>
      <c r="E33" s="1087"/>
      <c r="F33" s="1087"/>
      <c r="G33" s="1087"/>
      <c r="H33" s="1087"/>
      <c r="I33" s="1087"/>
      <c r="J33" s="1087"/>
      <c r="K33" s="1087"/>
      <c r="L33" s="1087"/>
      <c r="M33" s="1087"/>
      <c r="N33" s="1087"/>
      <c r="O33" s="1087"/>
      <c r="P33" s="1088"/>
      <c r="Q33" s="1098">
        <v>83</v>
      </c>
      <c r="R33" s="1099"/>
      <c r="S33" s="1099"/>
      <c r="T33" s="1099"/>
      <c r="U33" s="1099"/>
      <c r="V33" s="1099">
        <v>71</v>
      </c>
      <c r="W33" s="1099"/>
      <c r="X33" s="1099"/>
      <c r="Y33" s="1099"/>
      <c r="Z33" s="1099"/>
      <c r="AA33" s="1099">
        <v>11</v>
      </c>
      <c r="AB33" s="1099"/>
      <c r="AC33" s="1099"/>
      <c r="AD33" s="1099"/>
      <c r="AE33" s="1100"/>
      <c r="AF33" s="1092">
        <v>-25</v>
      </c>
      <c r="AG33" s="1093"/>
      <c r="AH33" s="1093"/>
      <c r="AI33" s="1093"/>
      <c r="AJ33" s="1094"/>
      <c r="AK33" s="1035">
        <v>64</v>
      </c>
      <c r="AL33" s="1026"/>
      <c r="AM33" s="1026"/>
      <c r="AN33" s="1026"/>
      <c r="AO33" s="1026"/>
      <c r="AP33" s="1026">
        <v>419</v>
      </c>
      <c r="AQ33" s="1026"/>
      <c r="AR33" s="1026"/>
      <c r="AS33" s="1026"/>
      <c r="AT33" s="1026"/>
      <c r="AU33" s="1026">
        <v>405</v>
      </c>
      <c r="AV33" s="1026"/>
      <c r="AW33" s="1026"/>
      <c r="AX33" s="1026"/>
      <c r="AY33" s="1026"/>
      <c r="AZ33" s="1097" t="s">
        <v>608</v>
      </c>
      <c r="BA33" s="1097"/>
      <c r="BB33" s="1097"/>
      <c r="BC33" s="1097"/>
      <c r="BD33" s="1097"/>
      <c r="BE33" s="1081" t="s">
        <v>419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420</v>
      </c>
      <c r="C34" s="1087"/>
      <c r="D34" s="1087"/>
      <c r="E34" s="1087"/>
      <c r="F34" s="1087"/>
      <c r="G34" s="1087"/>
      <c r="H34" s="1087"/>
      <c r="I34" s="1087"/>
      <c r="J34" s="1087"/>
      <c r="K34" s="1087"/>
      <c r="L34" s="1087"/>
      <c r="M34" s="1087"/>
      <c r="N34" s="1087"/>
      <c r="O34" s="1087"/>
      <c r="P34" s="1088"/>
      <c r="Q34" s="1098">
        <v>7</v>
      </c>
      <c r="R34" s="1099"/>
      <c r="S34" s="1099"/>
      <c r="T34" s="1099"/>
      <c r="U34" s="1099"/>
      <c r="V34" s="1099">
        <v>7</v>
      </c>
      <c r="W34" s="1099"/>
      <c r="X34" s="1099"/>
      <c r="Y34" s="1099"/>
      <c r="Z34" s="1099"/>
      <c r="AA34" s="1099" t="s">
        <v>608</v>
      </c>
      <c r="AB34" s="1099"/>
      <c r="AC34" s="1099"/>
      <c r="AD34" s="1099"/>
      <c r="AE34" s="1100"/>
      <c r="AF34" s="1092" t="s">
        <v>421</v>
      </c>
      <c r="AG34" s="1093"/>
      <c r="AH34" s="1093"/>
      <c r="AI34" s="1093"/>
      <c r="AJ34" s="1094"/>
      <c r="AK34" s="1035" t="s">
        <v>609</v>
      </c>
      <c r="AL34" s="1026"/>
      <c r="AM34" s="1026"/>
      <c r="AN34" s="1026"/>
      <c r="AO34" s="1026"/>
      <c r="AP34" s="1026">
        <v>15</v>
      </c>
      <c r="AQ34" s="1026"/>
      <c r="AR34" s="1026"/>
      <c r="AS34" s="1026"/>
      <c r="AT34" s="1026"/>
      <c r="AU34" s="1026">
        <v>15</v>
      </c>
      <c r="AV34" s="1026"/>
      <c r="AW34" s="1026"/>
      <c r="AX34" s="1026"/>
      <c r="AY34" s="1026"/>
      <c r="AZ34" s="1097" t="s">
        <v>608</v>
      </c>
      <c r="BA34" s="1097"/>
      <c r="BB34" s="1097"/>
      <c r="BC34" s="1097"/>
      <c r="BD34" s="1097"/>
      <c r="BE34" s="1081" t="s">
        <v>419</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422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397</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1102</v>
      </c>
      <c r="AG63" s="1014"/>
      <c r="AH63" s="1014"/>
      <c r="AI63" s="1014"/>
      <c r="AJ63" s="1079"/>
      <c r="AK63" s="1080"/>
      <c r="AL63" s="1018"/>
      <c r="AM63" s="1018"/>
      <c r="AN63" s="1018"/>
      <c r="AO63" s="1018"/>
      <c r="AP63" s="1014">
        <v>5975</v>
      </c>
      <c r="AQ63" s="1014"/>
      <c r="AR63" s="1014"/>
      <c r="AS63" s="1014"/>
      <c r="AT63" s="1014"/>
      <c r="AU63" s="1014">
        <v>4174</v>
      </c>
      <c r="AV63" s="1014"/>
      <c r="AW63" s="1014"/>
      <c r="AX63" s="1014"/>
      <c r="AY63" s="1014"/>
      <c r="AZ63" s="1074"/>
      <c r="BA63" s="1074"/>
      <c r="BB63" s="1074"/>
      <c r="BC63" s="1074"/>
      <c r="BD63" s="1074"/>
      <c r="BE63" s="1015"/>
      <c r="BF63" s="1015"/>
      <c r="BG63" s="1015"/>
      <c r="BH63" s="1015"/>
      <c r="BI63" s="1016"/>
      <c r="BJ63" s="1075" t="s">
        <v>424</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426</v>
      </c>
      <c r="B66" s="1051"/>
      <c r="C66" s="1051"/>
      <c r="D66" s="1051"/>
      <c r="E66" s="1051"/>
      <c r="F66" s="1051"/>
      <c r="G66" s="1051"/>
      <c r="H66" s="1051"/>
      <c r="I66" s="1051"/>
      <c r="J66" s="1051"/>
      <c r="K66" s="1051"/>
      <c r="L66" s="1051"/>
      <c r="M66" s="1051"/>
      <c r="N66" s="1051"/>
      <c r="O66" s="1051"/>
      <c r="P66" s="1052"/>
      <c r="Q66" s="1056" t="s">
        <v>427</v>
      </c>
      <c r="R66" s="1057"/>
      <c r="S66" s="1057"/>
      <c r="T66" s="1057"/>
      <c r="U66" s="1058"/>
      <c r="V66" s="1056" t="s">
        <v>428</v>
      </c>
      <c r="W66" s="1057"/>
      <c r="X66" s="1057"/>
      <c r="Y66" s="1057"/>
      <c r="Z66" s="1058"/>
      <c r="AA66" s="1056" t="s">
        <v>429</v>
      </c>
      <c r="AB66" s="1057"/>
      <c r="AC66" s="1057"/>
      <c r="AD66" s="1057"/>
      <c r="AE66" s="1058"/>
      <c r="AF66" s="1062" t="s">
        <v>430</v>
      </c>
      <c r="AG66" s="1063"/>
      <c r="AH66" s="1063"/>
      <c r="AI66" s="1063"/>
      <c r="AJ66" s="1064"/>
      <c r="AK66" s="1056" t="s">
        <v>431</v>
      </c>
      <c r="AL66" s="1051"/>
      <c r="AM66" s="1051"/>
      <c r="AN66" s="1051"/>
      <c r="AO66" s="1052"/>
      <c r="AP66" s="1056" t="s">
        <v>432</v>
      </c>
      <c r="AQ66" s="1057"/>
      <c r="AR66" s="1057"/>
      <c r="AS66" s="1057"/>
      <c r="AT66" s="1058"/>
      <c r="AU66" s="1056" t="s">
        <v>433</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610</v>
      </c>
      <c r="C68" s="1041"/>
      <c r="D68" s="1041"/>
      <c r="E68" s="1041"/>
      <c r="F68" s="1041"/>
      <c r="G68" s="1041"/>
      <c r="H68" s="1041"/>
      <c r="I68" s="1041"/>
      <c r="J68" s="1041"/>
      <c r="K68" s="1041"/>
      <c r="L68" s="1041"/>
      <c r="M68" s="1041"/>
      <c r="N68" s="1041"/>
      <c r="O68" s="1041"/>
      <c r="P68" s="1042"/>
      <c r="Q68" s="1043">
        <v>364</v>
      </c>
      <c r="R68" s="1037"/>
      <c r="S68" s="1037"/>
      <c r="T68" s="1037"/>
      <c r="U68" s="1037"/>
      <c r="V68" s="1037">
        <v>338</v>
      </c>
      <c r="W68" s="1037"/>
      <c r="X68" s="1037"/>
      <c r="Y68" s="1037"/>
      <c r="Z68" s="1037"/>
      <c r="AA68" s="1037">
        <v>26</v>
      </c>
      <c r="AB68" s="1037"/>
      <c r="AC68" s="1037"/>
      <c r="AD68" s="1037"/>
      <c r="AE68" s="1037"/>
      <c r="AF68" s="1037">
        <v>26</v>
      </c>
      <c r="AG68" s="1037"/>
      <c r="AH68" s="1037"/>
      <c r="AI68" s="1037"/>
      <c r="AJ68" s="1037"/>
      <c r="AK68" s="1037">
        <v>20</v>
      </c>
      <c r="AL68" s="1037"/>
      <c r="AM68" s="1037"/>
      <c r="AN68" s="1037"/>
      <c r="AO68" s="1037"/>
      <c r="AP68" s="1037" t="s">
        <v>609</v>
      </c>
      <c r="AQ68" s="1037"/>
      <c r="AR68" s="1037"/>
      <c r="AS68" s="1037"/>
      <c r="AT68" s="1037"/>
      <c r="AU68" s="1037" t="s">
        <v>609</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611</v>
      </c>
      <c r="C69" s="1030"/>
      <c r="D69" s="1030"/>
      <c r="E69" s="1030"/>
      <c r="F69" s="1030"/>
      <c r="G69" s="1030"/>
      <c r="H69" s="1030"/>
      <c r="I69" s="1030"/>
      <c r="J69" s="1030"/>
      <c r="K69" s="1030"/>
      <c r="L69" s="1030"/>
      <c r="M69" s="1030"/>
      <c r="N69" s="1030"/>
      <c r="O69" s="1030"/>
      <c r="P69" s="1031"/>
      <c r="Q69" s="1032">
        <v>53</v>
      </c>
      <c r="R69" s="1026"/>
      <c r="S69" s="1026"/>
      <c r="T69" s="1026"/>
      <c r="U69" s="1026"/>
      <c r="V69" s="1026">
        <v>46</v>
      </c>
      <c r="W69" s="1026"/>
      <c r="X69" s="1026"/>
      <c r="Y69" s="1026"/>
      <c r="Z69" s="1026"/>
      <c r="AA69" s="1026">
        <v>7</v>
      </c>
      <c r="AB69" s="1026"/>
      <c r="AC69" s="1026"/>
      <c r="AD69" s="1026"/>
      <c r="AE69" s="1026"/>
      <c r="AF69" s="1026">
        <v>7</v>
      </c>
      <c r="AG69" s="1026"/>
      <c r="AH69" s="1026"/>
      <c r="AI69" s="1026"/>
      <c r="AJ69" s="1026"/>
      <c r="AK69" s="1026">
        <v>3</v>
      </c>
      <c r="AL69" s="1026"/>
      <c r="AM69" s="1026"/>
      <c r="AN69" s="1026"/>
      <c r="AO69" s="1026"/>
      <c r="AP69" s="1026" t="s">
        <v>609</v>
      </c>
      <c r="AQ69" s="1026"/>
      <c r="AR69" s="1026"/>
      <c r="AS69" s="1026"/>
      <c r="AT69" s="1026"/>
      <c r="AU69" s="1026" t="s">
        <v>609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612</v>
      </c>
      <c r="C70" s="1030"/>
      <c r="D70" s="1030"/>
      <c r="E70" s="1030"/>
      <c r="F70" s="1030"/>
      <c r="G70" s="1030"/>
      <c r="H70" s="1030"/>
      <c r="I70" s="1030"/>
      <c r="J70" s="1030"/>
      <c r="K70" s="1030"/>
      <c r="L70" s="1030"/>
      <c r="M70" s="1030"/>
      <c r="N70" s="1030"/>
      <c r="O70" s="1030"/>
      <c r="P70" s="1031"/>
      <c r="Q70" s="1032">
        <v>6900</v>
      </c>
      <c r="R70" s="1026"/>
      <c r="S70" s="1026"/>
      <c r="T70" s="1026"/>
      <c r="U70" s="1026"/>
      <c r="V70" s="1026">
        <v>6773</v>
      </c>
      <c r="W70" s="1026"/>
      <c r="X70" s="1026"/>
      <c r="Y70" s="1026"/>
      <c r="Z70" s="1026"/>
      <c r="AA70" s="1026">
        <v>127</v>
      </c>
      <c r="AB70" s="1026"/>
      <c r="AC70" s="1026"/>
      <c r="AD70" s="1026"/>
      <c r="AE70" s="1026"/>
      <c r="AF70" s="1026">
        <v>146</v>
      </c>
      <c r="AG70" s="1026"/>
      <c r="AH70" s="1026"/>
      <c r="AI70" s="1026"/>
      <c r="AJ70" s="1026"/>
      <c r="AK70" s="1026">
        <v>222</v>
      </c>
      <c r="AL70" s="1026"/>
      <c r="AM70" s="1026"/>
      <c r="AN70" s="1026"/>
      <c r="AO70" s="1026"/>
      <c r="AP70" s="1026">
        <v>3222</v>
      </c>
      <c r="AQ70" s="1026"/>
      <c r="AR70" s="1026"/>
      <c r="AS70" s="1026"/>
      <c r="AT70" s="1026"/>
      <c r="AU70" s="1026">
        <v>182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613</v>
      </c>
      <c r="C71" s="1030"/>
      <c r="D71" s="1030"/>
      <c r="E71" s="1030"/>
      <c r="F71" s="1030"/>
      <c r="G71" s="1030"/>
      <c r="H71" s="1030"/>
      <c r="I71" s="1030"/>
      <c r="J71" s="1030"/>
      <c r="K71" s="1030"/>
      <c r="L71" s="1030"/>
      <c r="M71" s="1030"/>
      <c r="N71" s="1030"/>
      <c r="O71" s="1030"/>
      <c r="P71" s="1031"/>
      <c r="Q71" s="1032">
        <v>32961</v>
      </c>
      <c r="R71" s="1026"/>
      <c r="S71" s="1026"/>
      <c r="T71" s="1026"/>
      <c r="U71" s="1026"/>
      <c r="V71" s="1026">
        <v>32078</v>
      </c>
      <c r="W71" s="1026"/>
      <c r="X71" s="1026"/>
      <c r="Y71" s="1026"/>
      <c r="Z71" s="1026"/>
      <c r="AA71" s="1026">
        <v>884</v>
      </c>
      <c r="AB71" s="1026"/>
      <c r="AC71" s="1026"/>
      <c r="AD71" s="1026"/>
      <c r="AE71" s="1026"/>
      <c r="AF71" s="1026">
        <v>836</v>
      </c>
      <c r="AG71" s="1026"/>
      <c r="AH71" s="1026"/>
      <c r="AI71" s="1026"/>
      <c r="AJ71" s="1026"/>
      <c r="AK71" s="1026">
        <v>5134</v>
      </c>
      <c r="AL71" s="1026"/>
      <c r="AM71" s="1026"/>
      <c r="AN71" s="1026"/>
      <c r="AO71" s="1026"/>
      <c r="AP71" s="1026" t="s">
        <v>609</v>
      </c>
      <c r="AQ71" s="1026"/>
      <c r="AR71" s="1026"/>
      <c r="AS71" s="1026"/>
      <c r="AT71" s="1026"/>
      <c r="AU71" s="1026" t="s">
        <v>609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614</v>
      </c>
      <c r="C72" s="1030"/>
      <c r="D72" s="1030"/>
      <c r="E72" s="1030"/>
      <c r="F72" s="1030"/>
      <c r="G72" s="1030"/>
      <c r="H72" s="1030"/>
      <c r="I72" s="1030"/>
      <c r="J72" s="1030"/>
      <c r="K72" s="1030"/>
      <c r="L72" s="1030"/>
      <c r="M72" s="1030"/>
      <c r="N72" s="1030"/>
      <c r="O72" s="1030"/>
      <c r="P72" s="1031"/>
      <c r="Q72" s="1032">
        <v>1545</v>
      </c>
      <c r="R72" s="1026"/>
      <c r="S72" s="1026"/>
      <c r="T72" s="1026"/>
      <c r="U72" s="1026"/>
      <c r="V72" s="1026">
        <v>1564</v>
      </c>
      <c r="W72" s="1026"/>
      <c r="X72" s="1026"/>
      <c r="Y72" s="1026"/>
      <c r="Z72" s="1026"/>
      <c r="AA72" s="1026">
        <v>-19</v>
      </c>
      <c r="AB72" s="1026"/>
      <c r="AC72" s="1026"/>
      <c r="AD72" s="1026"/>
      <c r="AE72" s="1026"/>
      <c r="AF72" s="1026">
        <v>2114</v>
      </c>
      <c r="AG72" s="1026"/>
      <c r="AH72" s="1026"/>
      <c r="AI72" s="1026"/>
      <c r="AJ72" s="1026"/>
      <c r="AK72" s="1026">
        <v>24</v>
      </c>
      <c r="AL72" s="1026"/>
      <c r="AM72" s="1026"/>
      <c r="AN72" s="1026"/>
      <c r="AO72" s="1026"/>
      <c r="AP72" s="1026">
        <v>4642</v>
      </c>
      <c r="AQ72" s="1026"/>
      <c r="AR72" s="1026"/>
      <c r="AS72" s="1026"/>
      <c r="AT72" s="1026"/>
      <c r="AU72" s="1026" t="s">
        <v>609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615</v>
      </c>
      <c r="C73" s="1030"/>
      <c r="D73" s="1030"/>
      <c r="E73" s="1030"/>
      <c r="F73" s="1030"/>
      <c r="G73" s="1030"/>
      <c r="H73" s="1030"/>
      <c r="I73" s="1030"/>
      <c r="J73" s="1030"/>
      <c r="K73" s="1030"/>
      <c r="L73" s="1030"/>
      <c r="M73" s="1030"/>
      <c r="N73" s="1030"/>
      <c r="O73" s="1030"/>
      <c r="P73" s="1031"/>
      <c r="Q73" s="1032">
        <v>509</v>
      </c>
      <c r="R73" s="1026"/>
      <c r="S73" s="1026"/>
      <c r="T73" s="1026"/>
      <c r="U73" s="1026"/>
      <c r="V73" s="1026">
        <v>503</v>
      </c>
      <c r="W73" s="1026"/>
      <c r="X73" s="1026"/>
      <c r="Y73" s="1026"/>
      <c r="Z73" s="1026"/>
      <c r="AA73" s="1026">
        <v>6</v>
      </c>
      <c r="AB73" s="1026"/>
      <c r="AC73" s="1026"/>
      <c r="AD73" s="1026"/>
      <c r="AE73" s="1026"/>
      <c r="AF73" s="1026">
        <v>6</v>
      </c>
      <c r="AG73" s="1026"/>
      <c r="AH73" s="1026"/>
      <c r="AI73" s="1026"/>
      <c r="AJ73" s="1026"/>
      <c r="AK73" s="1026">
        <v>41</v>
      </c>
      <c r="AL73" s="1026"/>
      <c r="AM73" s="1026"/>
      <c r="AN73" s="1026"/>
      <c r="AO73" s="1026"/>
      <c r="AP73" s="1026" t="s">
        <v>609</v>
      </c>
      <c r="AQ73" s="1026"/>
      <c r="AR73" s="1026"/>
      <c r="AS73" s="1026"/>
      <c r="AT73" s="1026"/>
      <c r="AU73" s="1026" t="s">
        <v>609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616</v>
      </c>
      <c r="C74" s="1030"/>
      <c r="D74" s="1030"/>
      <c r="E74" s="1030"/>
      <c r="F74" s="1030"/>
      <c r="G74" s="1030"/>
      <c r="H74" s="1030"/>
      <c r="I74" s="1030"/>
      <c r="J74" s="1030"/>
      <c r="K74" s="1030"/>
      <c r="L74" s="1030"/>
      <c r="M74" s="1030"/>
      <c r="N74" s="1030"/>
      <c r="O74" s="1030"/>
      <c r="P74" s="1031"/>
      <c r="Q74" s="1032">
        <v>131177</v>
      </c>
      <c r="R74" s="1026"/>
      <c r="S74" s="1026"/>
      <c r="T74" s="1026"/>
      <c r="U74" s="1026"/>
      <c r="V74" s="1026">
        <v>128584</v>
      </c>
      <c r="W74" s="1026"/>
      <c r="X74" s="1026"/>
      <c r="Y74" s="1026"/>
      <c r="Z74" s="1026"/>
      <c r="AA74" s="1026">
        <v>2593</v>
      </c>
      <c r="AB74" s="1026"/>
      <c r="AC74" s="1026"/>
      <c r="AD74" s="1026"/>
      <c r="AE74" s="1026"/>
      <c r="AF74" s="1026">
        <v>2593</v>
      </c>
      <c r="AG74" s="1026"/>
      <c r="AH74" s="1026"/>
      <c r="AI74" s="1026"/>
      <c r="AJ74" s="1026"/>
      <c r="AK74" s="1026">
        <v>1324</v>
      </c>
      <c r="AL74" s="1026"/>
      <c r="AM74" s="1026"/>
      <c r="AN74" s="1026"/>
      <c r="AO74" s="1026"/>
      <c r="AP74" s="1026" t="s">
        <v>609</v>
      </c>
      <c r="AQ74" s="1026"/>
      <c r="AR74" s="1026"/>
      <c r="AS74" s="1026"/>
      <c r="AT74" s="1026"/>
      <c r="AU74" s="1026" t="s">
        <v>609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617</v>
      </c>
      <c r="C75" s="1030"/>
      <c r="D75" s="1030"/>
      <c r="E75" s="1030"/>
      <c r="F75" s="1030"/>
      <c r="G75" s="1030"/>
      <c r="H75" s="1030"/>
      <c r="I75" s="1030"/>
      <c r="J75" s="1030"/>
      <c r="K75" s="1030"/>
      <c r="L75" s="1030"/>
      <c r="M75" s="1030"/>
      <c r="N75" s="1030"/>
      <c r="O75" s="1030"/>
      <c r="P75" s="1031"/>
      <c r="Q75" s="1033">
        <v>3389</v>
      </c>
      <c r="R75" s="1034"/>
      <c r="S75" s="1034"/>
      <c r="T75" s="1034"/>
      <c r="U75" s="1035"/>
      <c r="V75" s="1036">
        <v>2966</v>
      </c>
      <c r="W75" s="1034"/>
      <c r="X75" s="1034"/>
      <c r="Y75" s="1034"/>
      <c r="Z75" s="1035"/>
      <c r="AA75" s="1036">
        <v>422</v>
      </c>
      <c r="AB75" s="1034"/>
      <c r="AC75" s="1034"/>
      <c r="AD75" s="1034"/>
      <c r="AE75" s="1035"/>
      <c r="AF75" s="1036">
        <v>422</v>
      </c>
      <c r="AG75" s="1034"/>
      <c r="AH75" s="1034"/>
      <c r="AI75" s="1034"/>
      <c r="AJ75" s="1035"/>
      <c r="AK75" s="1036">
        <v>10</v>
      </c>
      <c r="AL75" s="1034"/>
      <c r="AM75" s="1034"/>
      <c r="AN75" s="1034"/>
      <c r="AO75" s="1035"/>
      <c r="AP75" s="1036" t="s">
        <v>609</v>
      </c>
      <c r="AQ75" s="1034"/>
      <c r="AR75" s="1034"/>
      <c r="AS75" s="1034"/>
      <c r="AT75" s="1035"/>
      <c r="AU75" s="1036" t="s">
        <v>609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618</v>
      </c>
      <c r="C76" s="1030"/>
      <c r="D76" s="1030"/>
      <c r="E76" s="1030"/>
      <c r="F76" s="1030"/>
      <c r="G76" s="1030"/>
      <c r="H76" s="1030"/>
      <c r="I76" s="1030"/>
      <c r="J76" s="1030"/>
      <c r="K76" s="1030"/>
      <c r="L76" s="1030"/>
      <c r="M76" s="1030"/>
      <c r="N76" s="1030"/>
      <c r="O76" s="1030"/>
      <c r="P76" s="1031"/>
      <c r="Q76" s="1033">
        <v>28</v>
      </c>
      <c r="R76" s="1034"/>
      <c r="S76" s="1034"/>
      <c r="T76" s="1034"/>
      <c r="U76" s="1035"/>
      <c r="V76" s="1036">
        <v>22</v>
      </c>
      <c r="W76" s="1034"/>
      <c r="X76" s="1034"/>
      <c r="Y76" s="1034"/>
      <c r="Z76" s="1035"/>
      <c r="AA76" s="1036">
        <v>6</v>
      </c>
      <c r="AB76" s="1034"/>
      <c r="AC76" s="1034"/>
      <c r="AD76" s="1034"/>
      <c r="AE76" s="1035"/>
      <c r="AF76" s="1036">
        <v>6</v>
      </c>
      <c r="AG76" s="1034"/>
      <c r="AH76" s="1034"/>
      <c r="AI76" s="1034"/>
      <c r="AJ76" s="1035"/>
      <c r="AK76" s="1036">
        <v>0</v>
      </c>
      <c r="AL76" s="1034"/>
      <c r="AM76" s="1034"/>
      <c r="AN76" s="1034"/>
      <c r="AO76" s="1035"/>
      <c r="AP76" s="1036" t="s">
        <v>609</v>
      </c>
      <c r="AQ76" s="1034"/>
      <c r="AR76" s="1034"/>
      <c r="AS76" s="1034"/>
      <c r="AT76" s="1035"/>
      <c r="AU76" s="1036" t="s">
        <v>609</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619</v>
      </c>
      <c r="C77" s="1030"/>
      <c r="D77" s="1030"/>
      <c r="E77" s="1030"/>
      <c r="F77" s="1030"/>
      <c r="G77" s="1030"/>
      <c r="H77" s="1030"/>
      <c r="I77" s="1030"/>
      <c r="J77" s="1030"/>
      <c r="K77" s="1030"/>
      <c r="L77" s="1030"/>
      <c r="M77" s="1030"/>
      <c r="N77" s="1030"/>
      <c r="O77" s="1030"/>
      <c r="P77" s="1031"/>
      <c r="Q77" s="1033">
        <v>3505</v>
      </c>
      <c r="R77" s="1034"/>
      <c r="S77" s="1034"/>
      <c r="T77" s="1034"/>
      <c r="U77" s="1035"/>
      <c r="V77" s="1036">
        <v>3500</v>
      </c>
      <c r="W77" s="1034"/>
      <c r="X77" s="1034"/>
      <c r="Y77" s="1034"/>
      <c r="Z77" s="1035"/>
      <c r="AA77" s="1036">
        <v>5</v>
      </c>
      <c r="AB77" s="1034"/>
      <c r="AC77" s="1034"/>
      <c r="AD77" s="1034"/>
      <c r="AE77" s="1035"/>
      <c r="AF77" s="1036">
        <v>5</v>
      </c>
      <c r="AG77" s="1034"/>
      <c r="AH77" s="1034"/>
      <c r="AI77" s="1034"/>
      <c r="AJ77" s="1035"/>
      <c r="AK77" s="1036">
        <v>48</v>
      </c>
      <c r="AL77" s="1034"/>
      <c r="AM77" s="1034"/>
      <c r="AN77" s="1034"/>
      <c r="AO77" s="1035"/>
      <c r="AP77" s="1036" t="s">
        <v>609</v>
      </c>
      <c r="AQ77" s="1034"/>
      <c r="AR77" s="1034"/>
      <c r="AS77" s="1034"/>
      <c r="AT77" s="1035"/>
      <c r="AU77" s="1036" t="s">
        <v>609</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397</v>
      </c>
      <c r="B88" s="999" t="s">
        <v>434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999" t="s">
        <v>435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285</v>
      </c>
      <c r="CS102" s="1006"/>
      <c r="CT102" s="1006"/>
      <c r="CU102" s="1006"/>
      <c r="CV102" s="1007"/>
      <c r="CW102" s="1005">
        <v>74</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443</v>
      </c>
      <c r="AB109" s="949"/>
      <c r="AC109" s="949"/>
      <c r="AD109" s="949"/>
      <c r="AE109" s="950"/>
      <c r="AF109" s="951" t="s">
        <v>311</v>
      </c>
      <c r="AG109" s="949"/>
      <c r="AH109" s="949"/>
      <c r="AI109" s="949"/>
      <c r="AJ109" s="950"/>
      <c r="AK109" s="951" t="s">
        <v>310</v>
      </c>
      <c r="AL109" s="949"/>
      <c r="AM109" s="949"/>
      <c r="AN109" s="949"/>
      <c r="AO109" s="950"/>
      <c r="AP109" s="951" t="s">
        <v>444</v>
      </c>
      <c r="AQ109" s="949"/>
      <c r="AR109" s="949"/>
      <c r="AS109" s="949"/>
      <c r="AT109" s="980"/>
      <c r="AU109" s="948" t="s">
        <v>442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443</v>
      </c>
      <c r="BR109" s="949"/>
      <c r="BS109" s="949"/>
      <c r="BT109" s="949"/>
      <c r="BU109" s="950"/>
      <c r="BV109" s="951" t="s">
        <v>311</v>
      </c>
      <c r="BW109" s="949"/>
      <c r="BX109" s="949"/>
      <c r="BY109" s="949"/>
      <c r="BZ109" s="950"/>
      <c r="CA109" s="951" t="s">
        <v>310</v>
      </c>
      <c r="CB109" s="949"/>
      <c r="CC109" s="949"/>
      <c r="CD109" s="949"/>
      <c r="CE109" s="950"/>
      <c r="CF109" s="987" t="s">
        <v>444</v>
      </c>
      <c r="CG109" s="987"/>
      <c r="CH109" s="987"/>
      <c r="CI109" s="987"/>
      <c r="CJ109" s="987"/>
      <c r="CK109" s="951" t="s">
        <v>445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443</v>
      </c>
      <c r="DH109" s="949"/>
      <c r="DI109" s="949"/>
      <c r="DJ109" s="949"/>
      <c r="DK109" s="950"/>
      <c r="DL109" s="951" t="s">
        <v>311</v>
      </c>
      <c r="DM109" s="949"/>
      <c r="DN109" s="949"/>
      <c r="DO109" s="949"/>
      <c r="DP109" s="950"/>
      <c r="DQ109" s="951" t="s">
        <v>310</v>
      </c>
      <c r="DR109" s="949"/>
      <c r="DS109" s="949"/>
      <c r="DT109" s="949"/>
      <c r="DU109" s="950"/>
      <c r="DV109" s="951" t="s">
        <v>444</v>
      </c>
      <c r="DW109" s="949"/>
      <c r="DX109" s="949"/>
      <c r="DY109" s="949"/>
      <c r="DZ109" s="980"/>
    </row>
    <row r="110" spans="1:131" s="247" customFormat="1" ht="26.25" customHeight="1" x14ac:dyDescent="0.15">
      <c r="A110" s="851" t="s">
        <v>446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1277370</v>
      </c>
      <c r="AB110" s="942"/>
      <c r="AC110" s="942"/>
      <c r="AD110" s="942"/>
      <c r="AE110" s="943"/>
      <c r="AF110" s="944">
        <v>1293784</v>
      </c>
      <c r="AG110" s="942"/>
      <c r="AH110" s="942"/>
      <c r="AI110" s="942"/>
      <c r="AJ110" s="943"/>
      <c r="AK110" s="944">
        <v>1313213</v>
      </c>
      <c r="AL110" s="942"/>
      <c r="AM110" s="942"/>
      <c r="AN110" s="942"/>
      <c r="AO110" s="943"/>
      <c r="AP110" s="945">
        <v>27.1</v>
      </c>
      <c r="AQ110" s="946"/>
      <c r="AR110" s="946"/>
      <c r="AS110" s="946"/>
      <c r="AT110" s="947"/>
      <c r="AU110" s="981" t="s">
        <v>73</v>
      </c>
      <c r="AV110" s="982"/>
      <c r="AW110" s="982"/>
      <c r="AX110" s="982"/>
      <c r="AY110" s="982"/>
      <c r="AZ110" s="907" t="s">
        <v>447</v>
      </c>
      <c r="BA110" s="852"/>
      <c r="BB110" s="852"/>
      <c r="BC110" s="852"/>
      <c r="BD110" s="852"/>
      <c r="BE110" s="852"/>
      <c r="BF110" s="852"/>
      <c r="BG110" s="852"/>
      <c r="BH110" s="852"/>
      <c r="BI110" s="852"/>
      <c r="BJ110" s="852"/>
      <c r="BK110" s="852"/>
      <c r="BL110" s="852"/>
      <c r="BM110" s="852"/>
      <c r="BN110" s="852"/>
      <c r="BO110" s="852"/>
      <c r="BP110" s="853"/>
      <c r="BQ110" s="908">
        <v>13831391</v>
      </c>
      <c r="BR110" s="889"/>
      <c r="BS110" s="889"/>
      <c r="BT110" s="889"/>
      <c r="BU110" s="889"/>
      <c r="BV110" s="889">
        <v>14035384</v>
      </c>
      <c r="BW110" s="889"/>
      <c r="BX110" s="889"/>
      <c r="BY110" s="889"/>
      <c r="BZ110" s="889"/>
      <c r="CA110" s="889">
        <v>14568259</v>
      </c>
      <c r="CB110" s="889"/>
      <c r="CC110" s="889"/>
      <c r="CD110" s="889"/>
      <c r="CE110" s="889"/>
      <c r="CF110" s="913">
        <v>300.89999999999998</v>
      </c>
      <c r="CG110" s="914"/>
      <c r="CH110" s="914"/>
      <c r="CI110" s="914"/>
      <c r="CJ110" s="914"/>
      <c r="CK110" s="977" t="s">
        <v>448</v>
      </c>
      <c r="CL110" s="863"/>
      <c r="CM110" s="938" t="s">
        <v>449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450</v>
      </c>
      <c r="DH110" s="889"/>
      <c r="DI110" s="889"/>
      <c r="DJ110" s="889"/>
      <c r="DK110" s="889"/>
      <c r="DL110" s="889" t="s">
        <v>450</v>
      </c>
      <c r="DM110" s="889"/>
      <c r="DN110" s="889"/>
      <c r="DO110" s="889"/>
      <c r="DP110" s="889"/>
      <c r="DQ110" s="889" t="s">
        <v>451</v>
      </c>
      <c r="DR110" s="889"/>
      <c r="DS110" s="889"/>
      <c r="DT110" s="889"/>
      <c r="DU110" s="889"/>
      <c r="DV110" s="890" t="s">
        <v>450</v>
      </c>
      <c r="DW110" s="890"/>
      <c r="DX110" s="890"/>
      <c r="DY110" s="890"/>
      <c r="DZ110" s="891"/>
    </row>
    <row r="111" spans="1:131" s="247" customFormat="1" ht="26.25" customHeight="1" x14ac:dyDescent="0.15">
      <c r="A111" s="818" t="s">
        <v>452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450</v>
      </c>
      <c r="AB111" s="970"/>
      <c r="AC111" s="970"/>
      <c r="AD111" s="970"/>
      <c r="AE111" s="971"/>
      <c r="AF111" s="972" t="s">
        <v>453</v>
      </c>
      <c r="AG111" s="970"/>
      <c r="AH111" s="970"/>
      <c r="AI111" s="970"/>
      <c r="AJ111" s="971"/>
      <c r="AK111" s="972" t="s">
        <v>453</v>
      </c>
      <c r="AL111" s="970"/>
      <c r="AM111" s="970"/>
      <c r="AN111" s="970"/>
      <c r="AO111" s="971"/>
      <c r="AP111" s="973" t="s">
        <v>450</v>
      </c>
      <c r="AQ111" s="974"/>
      <c r="AR111" s="974"/>
      <c r="AS111" s="974"/>
      <c r="AT111" s="975"/>
      <c r="AU111" s="983"/>
      <c r="AV111" s="984"/>
      <c r="AW111" s="984"/>
      <c r="AX111" s="984"/>
      <c r="AY111" s="984"/>
      <c r="AZ111" s="859" t="s">
        <v>454</v>
      </c>
      <c r="BA111" s="794"/>
      <c r="BB111" s="794"/>
      <c r="BC111" s="794"/>
      <c r="BD111" s="794"/>
      <c r="BE111" s="794"/>
      <c r="BF111" s="794"/>
      <c r="BG111" s="794"/>
      <c r="BH111" s="794"/>
      <c r="BI111" s="794"/>
      <c r="BJ111" s="794"/>
      <c r="BK111" s="794"/>
      <c r="BL111" s="794"/>
      <c r="BM111" s="794"/>
      <c r="BN111" s="794"/>
      <c r="BO111" s="794"/>
      <c r="BP111" s="795"/>
      <c r="BQ111" s="860" t="s">
        <v>451</v>
      </c>
      <c r="BR111" s="861"/>
      <c r="BS111" s="861"/>
      <c r="BT111" s="861"/>
      <c r="BU111" s="861"/>
      <c r="BV111" s="861" t="s">
        <v>451</v>
      </c>
      <c r="BW111" s="861"/>
      <c r="BX111" s="861"/>
      <c r="BY111" s="861"/>
      <c r="BZ111" s="861"/>
      <c r="CA111" s="861" t="s">
        <v>451</v>
      </c>
      <c r="CB111" s="861"/>
      <c r="CC111" s="861"/>
      <c r="CD111" s="861"/>
      <c r="CE111" s="861"/>
      <c r="CF111" s="922" t="s">
        <v>453</v>
      </c>
      <c r="CG111" s="923"/>
      <c r="CH111" s="923"/>
      <c r="CI111" s="923"/>
      <c r="CJ111" s="923"/>
      <c r="CK111" s="978"/>
      <c r="CL111" s="865"/>
      <c r="CM111" s="868" t="s">
        <v>455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451</v>
      </c>
      <c r="DH111" s="861"/>
      <c r="DI111" s="861"/>
      <c r="DJ111" s="861"/>
      <c r="DK111" s="861"/>
      <c r="DL111" s="861" t="s">
        <v>451</v>
      </c>
      <c r="DM111" s="861"/>
      <c r="DN111" s="861"/>
      <c r="DO111" s="861"/>
      <c r="DP111" s="861"/>
      <c r="DQ111" s="861" t="s">
        <v>451</v>
      </c>
      <c r="DR111" s="861"/>
      <c r="DS111" s="861"/>
      <c r="DT111" s="861"/>
      <c r="DU111" s="861"/>
      <c r="DV111" s="838" t="s">
        <v>451</v>
      </c>
      <c r="DW111" s="838"/>
      <c r="DX111" s="838"/>
      <c r="DY111" s="838"/>
      <c r="DZ111" s="839"/>
    </row>
    <row r="112" spans="1:131" s="247" customFormat="1" ht="26.25" customHeight="1" x14ac:dyDescent="0.15">
      <c r="A112" s="963" t="s">
        <v>456</v>
      </c>
      <c r="B112" s="964"/>
      <c r="C112" s="794" t="s">
        <v>457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393</v>
      </c>
      <c r="AB112" s="824"/>
      <c r="AC112" s="824"/>
      <c r="AD112" s="824"/>
      <c r="AE112" s="825"/>
      <c r="AF112" s="826" t="s">
        <v>458</v>
      </c>
      <c r="AG112" s="824"/>
      <c r="AH112" s="824"/>
      <c r="AI112" s="824"/>
      <c r="AJ112" s="825"/>
      <c r="AK112" s="826" t="s">
        <v>459</v>
      </c>
      <c r="AL112" s="824"/>
      <c r="AM112" s="824"/>
      <c r="AN112" s="824"/>
      <c r="AO112" s="825"/>
      <c r="AP112" s="871" t="s">
        <v>450</v>
      </c>
      <c r="AQ112" s="872"/>
      <c r="AR112" s="872"/>
      <c r="AS112" s="872"/>
      <c r="AT112" s="873"/>
      <c r="AU112" s="983"/>
      <c r="AV112" s="984"/>
      <c r="AW112" s="984"/>
      <c r="AX112" s="984"/>
      <c r="AY112" s="984"/>
      <c r="AZ112" s="859" t="s">
        <v>460</v>
      </c>
      <c r="BA112" s="794"/>
      <c r="BB112" s="794"/>
      <c r="BC112" s="794"/>
      <c r="BD112" s="794"/>
      <c r="BE112" s="794"/>
      <c r="BF112" s="794"/>
      <c r="BG112" s="794"/>
      <c r="BH112" s="794"/>
      <c r="BI112" s="794"/>
      <c r="BJ112" s="794"/>
      <c r="BK112" s="794"/>
      <c r="BL112" s="794"/>
      <c r="BM112" s="794"/>
      <c r="BN112" s="794"/>
      <c r="BO112" s="794"/>
      <c r="BP112" s="795"/>
      <c r="BQ112" s="860">
        <v>3861314</v>
      </c>
      <c r="BR112" s="861"/>
      <c r="BS112" s="861"/>
      <c r="BT112" s="861"/>
      <c r="BU112" s="861"/>
      <c r="BV112" s="861">
        <v>4083758</v>
      </c>
      <c r="BW112" s="861"/>
      <c r="BX112" s="861"/>
      <c r="BY112" s="861"/>
      <c r="BZ112" s="861"/>
      <c r="CA112" s="861">
        <v>4173681</v>
      </c>
      <c r="CB112" s="861"/>
      <c r="CC112" s="861"/>
      <c r="CD112" s="861"/>
      <c r="CE112" s="861"/>
      <c r="CF112" s="922">
        <v>86.2</v>
      </c>
      <c r="CG112" s="923"/>
      <c r="CH112" s="923"/>
      <c r="CI112" s="923"/>
      <c r="CJ112" s="923"/>
      <c r="CK112" s="978"/>
      <c r="CL112" s="865"/>
      <c r="CM112" s="868" t="s">
        <v>461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462</v>
      </c>
      <c r="DH112" s="861"/>
      <c r="DI112" s="861"/>
      <c r="DJ112" s="861"/>
      <c r="DK112" s="861"/>
      <c r="DL112" s="861" t="s">
        <v>458</v>
      </c>
      <c r="DM112" s="861"/>
      <c r="DN112" s="861"/>
      <c r="DO112" s="861"/>
      <c r="DP112" s="861"/>
      <c r="DQ112" s="861" t="s">
        <v>463</v>
      </c>
      <c r="DR112" s="861"/>
      <c r="DS112" s="861"/>
      <c r="DT112" s="861"/>
      <c r="DU112" s="861"/>
      <c r="DV112" s="838" t="s">
        <v>464</v>
      </c>
      <c r="DW112" s="838"/>
      <c r="DX112" s="838"/>
      <c r="DY112" s="838"/>
      <c r="DZ112" s="839"/>
    </row>
    <row r="113" spans="1:130" s="247" customFormat="1" ht="26.25" customHeight="1" x14ac:dyDescent="0.15">
      <c r="A113" s="965"/>
      <c r="B113" s="966"/>
      <c r="C113" s="794" t="s">
        <v>465</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224634</v>
      </c>
      <c r="AB113" s="970"/>
      <c r="AC113" s="970"/>
      <c r="AD113" s="970"/>
      <c r="AE113" s="971"/>
      <c r="AF113" s="972">
        <v>245977</v>
      </c>
      <c r="AG113" s="970"/>
      <c r="AH113" s="970"/>
      <c r="AI113" s="970"/>
      <c r="AJ113" s="971"/>
      <c r="AK113" s="972">
        <v>269447</v>
      </c>
      <c r="AL113" s="970"/>
      <c r="AM113" s="970"/>
      <c r="AN113" s="970"/>
      <c r="AO113" s="971"/>
      <c r="AP113" s="973">
        <v>5.6</v>
      </c>
      <c r="AQ113" s="974"/>
      <c r="AR113" s="974"/>
      <c r="AS113" s="974"/>
      <c r="AT113" s="975"/>
      <c r="AU113" s="983"/>
      <c r="AV113" s="984"/>
      <c r="AW113" s="984"/>
      <c r="AX113" s="984"/>
      <c r="AY113" s="984"/>
      <c r="AZ113" s="859" t="s">
        <v>466</v>
      </c>
      <c r="BA113" s="794"/>
      <c r="BB113" s="794"/>
      <c r="BC113" s="794"/>
      <c r="BD113" s="794"/>
      <c r="BE113" s="794"/>
      <c r="BF113" s="794"/>
      <c r="BG113" s="794"/>
      <c r="BH113" s="794"/>
      <c r="BI113" s="794"/>
      <c r="BJ113" s="794"/>
      <c r="BK113" s="794"/>
      <c r="BL113" s="794"/>
      <c r="BM113" s="794"/>
      <c r="BN113" s="794"/>
      <c r="BO113" s="794"/>
      <c r="BP113" s="795"/>
      <c r="BQ113" s="860">
        <v>139512</v>
      </c>
      <c r="BR113" s="861"/>
      <c r="BS113" s="861"/>
      <c r="BT113" s="861"/>
      <c r="BU113" s="861"/>
      <c r="BV113" s="861">
        <v>121733</v>
      </c>
      <c r="BW113" s="861"/>
      <c r="BX113" s="861"/>
      <c r="BY113" s="861"/>
      <c r="BZ113" s="861"/>
      <c r="CA113" s="861">
        <v>181566</v>
      </c>
      <c r="CB113" s="861"/>
      <c r="CC113" s="861"/>
      <c r="CD113" s="861"/>
      <c r="CE113" s="861"/>
      <c r="CF113" s="922">
        <v>3.8</v>
      </c>
      <c r="CG113" s="923"/>
      <c r="CH113" s="923"/>
      <c r="CI113" s="923"/>
      <c r="CJ113" s="923"/>
      <c r="CK113" s="978"/>
      <c r="CL113" s="865"/>
      <c r="CM113" s="868" t="s">
        <v>467</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464</v>
      </c>
      <c r="DH113" s="824"/>
      <c r="DI113" s="824"/>
      <c r="DJ113" s="824"/>
      <c r="DK113" s="825"/>
      <c r="DL113" s="826" t="s">
        <v>468</v>
      </c>
      <c r="DM113" s="824"/>
      <c r="DN113" s="824"/>
      <c r="DO113" s="824"/>
      <c r="DP113" s="825"/>
      <c r="DQ113" s="826" t="s">
        <v>459</v>
      </c>
      <c r="DR113" s="824"/>
      <c r="DS113" s="824"/>
      <c r="DT113" s="824"/>
      <c r="DU113" s="825"/>
      <c r="DV113" s="871" t="s">
        <v>421</v>
      </c>
      <c r="DW113" s="872"/>
      <c r="DX113" s="872"/>
      <c r="DY113" s="872"/>
      <c r="DZ113" s="873"/>
    </row>
    <row r="114" spans="1:130" s="247" customFormat="1" ht="26.25" customHeight="1" x14ac:dyDescent="0.15">
      <c r="A114" s="965"/>
      <c r="B114" s="966"/>
      <c r="C114" s="794" t="s">
        <v>469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33886</v>
      </c>
      <c r="AB114" s="824"/>
      <c r="AC114" s="824"/>
      <c r="AD114" s="824"/>
      <c r="AE114" s="825"/>
      <c r="AF114" s="826">
        <v>34164</v>
      </c>
      <c r="AG114" s="824"/>
      <c r="AH114" s="824"/>
      <c r="AI114" s="824"/>
      <c r="AJ114" s="825"/>
      <c r="AK114" s="826">
        <v>35071</v>
      </c>
      <c r="AL114" s="824"/>
      <c r="AM114" s="824"/>
      <c r="AN114" s="824"/>
      <c r="AO114" s="825"/>
      <c r="AP114" s="871">
        <v>0.7</v>
      </c>
      <c r="AQ114" s="872"/>
      <c r="AR114" s="872"/>
      <c r="AS114" s="872"/>
      <c r="AT114" s="873"/>
      <c r="AU114" s="983"/>
      <c r="AV114" s="984"/>
      <c r="AW114" s="984"/>
      <c r="AX114" s="984"/>
      <c r="AY114" s="984"/>
      <c r="AZ114" s="859" t="s">
        <v>470</v>
      </c>
      <c r="BA114" s="794"/>
      <c r="BB114" s="794"/>
      <c r="BC114" s="794"/>
      <c r="BD114" s="794"/>
      <c r="BE114" s="794"/>
      <c r="BF114" s="794"/>
      <c r="BG114" s="794"/>
      <c r="BH114" s="794"/>
      <c r="BI114" s="794"/>
      <c r="BJ114" s="794"/>
      <c r="BK114" s="794"/>
      <c r="BL114" s="794"/>
      <c r="BM114" s="794"/>
      <c r="BN114" s="794"/>
      <c r="BO114" s="794"/>
      <c r="BP114" s="795"/>
      <c r="BQ114" s="860">
        <v>1845039</v>
      </c>
      <c r="BR114" s="861"/>
      <c r="BS114" s="861"/>
      <c r="BT114" s="861"/>
      <c r="BU114" s="861"/>
      <c r="BV114" s="861">
        <v>1755363</v>
      </c>
      <c r="BW114" s="861"/>
      <c r="BX114" s="861"/>
      <c r="BY114" s="861"/>
      <c r="BZ114" s="861"/>
      <c r="CA114" s="861">
        <v>1716611</v>
      </c>
      <c r="CB114" s="861"/>
      <c r="CC114" s="861"/>
      <c r="CD114" s="861"/>
      <c r="CE114" s="861"/>
      <c r="CF114" s="922">
        <v>35.5</v>
      </c>
      <c r="CG114" s="923"/>
      <c r="CH114" s="923"/>
      <c r="CI114" s="923"/>
      <c r="CJ114" s="923"/>
      <c r="CK114" s="978"/>
      <c r="CL114" s="865"/>
      <c r="CM114" s="868" t="s">
        <v>471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463</v>
      </c>
      <c r="DH114" s="824"/>
      <c r="DI114" s="824"/>
      <c r="DJ114" s="824"/>
      <c r="DK114" s="825"/>
      <c r="DL114" s="826" t="s">
        <v>459</v>
      </c>
      <c r="DM114" s="824"/>
      <c r="DN114" s="824"/>
      <c r="DO114" s="824"/>
      <c r="DP114" s="825"/>
      <c r="DQ114" s="826" t="s">
        <v>395</v>
      </c>
      <c r="DR114" s="824"/>
      <c r="DS114" s="824"/>
      <c r="DT114" s="824"/>
      <c r="DU114" s="825"/>
      <c r="DV114" s="871" t="s">
        <v>472</v>
      </c>
      <c r="DW114" s="872"/>
      <c r="DX114" s="872"/>
      <c r="DY114" s="872"/>
      <c r="DZ114" s="873"/>
    </row>
    <row r="115" spans="1:130" s="247" customFormat="1" ht="26.25" customHeight="1" x14ac:dyDescent="0.15">
      <c r="A115" s="965"/>
      <c r="B115" s="966"/>
      <c r="C115" s="794" t="s">
        <v>473</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v>
      </c>
      <c r="AB115" s="970"/>
      <c r="AC115" s="970"/>
      <c r="AD115" s="970"/>
      <c r="AE115" s="971"/>
      <c r="AF115" s="972" t="s">
        <v>450</v>
      </c>
      <c r="AG115" s="970"/>
      <c r="AH115" s="970"/>
      <c r="AI115" s="970"/>
      <c r="AJ115" s="971"/>
      <c r="AK115" s="972" t="s">
        <v>450</v>
      </c>
      <c r="AL115" s="970"/>
      <c r="AM115" s="970"/>
      <c r="AN115" s="970"/>
      <c r="AO115" s="971"/>
      <c r="AP115" s="973" t="s">
        <v>458</v>
      </c>
      <c r="AQ115" s="974"/>
      <c r="AR115" s="974"/>
      <c r="AS115" s="974"/>
      <c r="AT115" s="975"/>
      <c r="AU115" s="983"/>
      <c r="AV115" s="984"/>
      <c r="AW115" s="984"/>
      <c r="AX115" s="984"/>
      <c r="AY115" s="984"/>
      <c r="AZ115" s="859" t="s">
        <v>474</v>
      </c>
      <c r="BA115" s="794"/>
      <c r="BB115" s="794"/>
      <c r="BC115" s="794"/>
      <c r="BD115" s="794"/>
      <c r="BE115" s="794"/>
      <c r="BF115" s="794"/>
      <c r="BG115" s="794"/>
      <c r="BH115" s="794"/>
      <c r="BI115" s="794"/>
      <c r="BJ115" s="794"/>
      <c r="BK115" s="794"/>
      <c r="BL115" s="794"/>
      <c r="BM115" s="794"/>
      <c r="BN115" s="794"/>
      <c r="BO115" s="794"/>
      <c r="BP115" s="795"/>
      <c r="BQ115" s="860" t="s">
        <v>393</v>
      </c>
      <c r="BR115" s="861"/>
      <c r="BS115" s="861"/>
      <c r="BT115" s="861"/>
      <c r="BU115" s="861"/>
      <c r="BV115" s="861" t="s">
        <v>393</v>
      </c>
      <c r="BW115" s="861"/>
      <c r="BX115" s="861"/>
      <c r="BY115" s="861"/>
      <c r="BZ115" s="861"/>
      <c r="CA115" s="861" t="s">
        <v>475</v>
      </c>
      <c r="CB115" s="861"/>
      <c r="CC115" s="861"/>
      <c r="CD115" s="861"/>
      <c r="CE115" s="861"/>
      <c r="CF115" s="922" t="s">
        <v>476</v>
      </c>
      <c r="CG115" s="923"/>
      <c r="CH115" s="923"/>
      <c r="CI115" s="923"/>
      <c r="CJ115" s="923"/>
      <c r="CK115" s="978"/>
      <c r="CL115" s="865"/>
      <c r="CM115" s="859" t="s">
        <v>477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464</v>
      </c>
      <c r="DH115" s="824"/>
      <c r="DI115" s="824"/>
      <c r="DJ115" s="824"/>
      <c r="DK115" s="825"/>
      <c r="DL115" s="826" t="s">
        <v>450</v>
      </c>
      <c r="DM115" s="824"/>
      <c r="DN115" s="824"/>
      <c r="DO115" s="824"/>
      <c r="DP115" s="825"/>
      <c r="DQ115" s="826" t="s">
        <v>464</v>
      </c>
      <c r="DR115" s="824"/>
      <c r="DS115" s="824"/>
      <c r="DT115" s="824"/>
      <c r="DU115" s="825"/>
      <c r="DV115" s="871" t="s">
        <v>395</v>
      </c>
      <c r="DW115" s="872"/>
      <c r="DX115" s="872"/>
      <c r="DY115" s="872"/>
      <c r="DZ115" s="873"/>
    </row>
    <row r="116" spans="1:130" s="247" customFormat="1" ht="26.25" customHeight="1" x14ac:dyDescent="0.15">
      <c r="A116" s="967"/>
      <c r="B116" s="968"/>
      <c r="C116" s="927" t="s">
        <v>478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9</v>
      </c>
      <c r="AB116" s="824"/>
      <c r="AC116" s="824"/>
      <c r="AD116" s="824"/>
      <c r="AE116" s="825"/>
      <c r="AF116" s="826" t="s">
        <v>479</v>
      </c>
      <c r="AG116" s="824"/>
      <c r="AH116" s="824"/>
      <c r="AI116" s="824"/>
      <c r="AJ116" s="825"/>
      <c r="AK116" s="826">
        <v>3</v>
      </c>
      <c r="AL116" s="824"/>
      <c r="AM116" s="824"/>
      <c r="AN116" s="824"/>
      <c r="AO116" s="825"/>
      <c r="AP116" s="871">
        <v>0</v>
      </c>
      <c r="AQ116" s="872"/>
      <c r="AR116" s="872"/>
      <c r="AS116" s="872"/>
      <c r="AT116" s="873"/>
      <c r="AU116" s="983"/>
      <c r="AV116" s="984"/>
      <c r="AW116" s="984"/>
      <c r="AX116" s="984"/>
      <c r="AY116" s="984"/>
      <c r="AZ116" s="910" t="s">
        <v>480</v>
      </c>
      <c r="BA116" s="911"/>
      <c r="BB116" s="911"/>
      <c r="BC116" s="911"/>
      <c r="BD116" s="911"/>
      <c r="BE116" s="911"/>
      <c r="BF116" s="911"/>
      <c r="BG116" s="911"/>
      <c r="BH116" s="911"/>
      <c r="BI116" s="911"/>
      <c r="BJ116" s="911"/>
      <c r="BK116" s="911"/>
      <c r="BL116" s="911"/>
      <c r="BM116" s="911"/>
      <c r="BN116" s="911"/>
      <c r="BO116" s="911"/>
      <c r="BP116" s="912"/>
      <c r="BQ116" s="860" t="s">
        <v>462</v>
      </c>
      <c r="BR116" s="861"/>
      <c r="BS116" s="861"/>
      <c r="BT116" s="861"/>
      <c r="BU116" s="861"/>
      <c r="BV116" s="861" t="s">
        <v>479</v>
      </c>
      <c r="BW116" s="861"/>
      <c r="BX116" s="861"/>
      <c r="BY116" s="861"/>
      <c r="BZ116" s="861"/>
      <c r="CA116" s="861" t="s">
        <v>479</v>
      </c>
      <c r="CB116" s="861"/>
      <c r="CC116" s="861"/>
      <c r="CD116" s="861"/>
      <c r="CE116" s="861"/>
      <c r="CF116" s="922" t="s">
        <v>399</v>
      </c>
      <c r="CG116" s="923"/>
      <c r="CH116" s="923"/>
      <c r="CI116" s="923"/>
      <c r="CJ116" s="923"/>
      <c r="CK116" s="978"/>
      <c r="CL116" s="865"/>
      <c r="CM116" s="868" t="s">
        <v>481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450</v>
      </c>
      <c r="DH116" s="824"/>
      <c r="DI116" s="824"/>
      <c r="DJ116" s="824"/>
      <c r="DK116" s="825"/>
      <c r="DL116" s="826" t="s">
        <v>450</v>
      </c>
      <c r="DM116" s="824"/>
      <c r="DN116" s="824"/>
      <c r="DO116" s="824"/>
      <c r="DP116" s="825"/>
      <c r="DQ116" s="826" t="s">
        <v>464</v>
      </c>
      <c r="DR116" s="824"/>
      <c r="DS116" s="824"/>
      <c r="DT116" s="824"/>
      <c r="DU116" s="825"/>
      <c r="DV116" s="871" t="s">
        <v>393</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482</v>
      </c>
      <c r="Z117" s="950"/>
      <c r="AA117" s="955">
        <v>1535905</v>
      </c>
      <c r="AB117" s="956"/>
      <c r="AC117" s="956"/>
      <c r="AD117" s="956"/>
      <c r="AE117" s="957"/>
      <c r="AF117" s="958">
        <v>1573925</v>
      </c>
      <c r="AG117" s="956"/>
      <c r="AH117" s="956"/>
      <c r="AI117" s="956"/>
      <c r="AJ117" s="957"/>
      <c r="AK117" s="958">
        <v>1617734</v>
      </c>
      <c r="AL117" s="956"/>
      <c r="AM117" s="956"/>
      <c r="AN117" s="956"/>
      <c r="AO117" s="957"/>
      <c r="AP117" s="959"/>
      <c r="AQ117" s="960"/>
      <c r="AR117" s="960"/>
      <c r="AS117" s="960"/>
      <c r="AT117" s="961"/>
      <c r="AU117" s="983"/>
      <c r="AV117" s="984"/>
      <c r="AW117" s="984"/>
      <c r="AX117" s="984"/>
      <c r="AY117" s="984"/>
      <c r="AZ117" s="910" t="s">
        <v>483</v>
      </c>
      <c r="BA117" s="911"/>
      <c r="BB117" s="911"/>
      <c r="BC117" s="911"/>
      <c r="BD117" s="911"/>
      <c r="BE117" s="911"/>
      <c r="BF117" s="911"/>
      <c r="BG117" s="911"/>
      <c r="BH117" s="911"/>
      <c r="BI117" s="911"/>
      <c r="BJ117" s="911"/>
      <c r="BK117" s="911"/>
      <c r="BL117" s="911"/>
      <c r="BM117" s="911"/>
      <c r="BN117" s="911"/>
      <c r="BO117" s="911"/>
      <c r="BP117" s="912"/>
      <c r="BQ117" s="860" t="s">
        <v>450</v>
      </c>
      <c r="BR117" s="861"/>
      <c r="BS117" s="861"/>
      <c r="BT117" s="861"/>
      <c r="BU117" s="861"/>
      <c r="BV117" s="861" t="s">
        <v>479</v>
      </c>
      <c r="BW117" s="861"/>
      <c r="BX117" s="861"/>
      <c r="BY117" s="861"/>
      <c r="BZ117" s="861"/>
      <c r="CA117" s="861" t="s">
        <v>463</v>
      </c>
      <c r="CB117" s="861"/>
      <c r="CC117" s="861"/>
      <c r="CD117" s="861"/>
      <c r="CE117" s="861"/>
      <c r="CF117" s="922" t="s">
        <v>468</v>
      </c>
      <c r="CG117" s="923"/>
      <c r="CH117" s="923"/>
      <c r="CI117" s="923"/>
      <c r="CJ117" s="923"/>
      <c r="CK117" s="978"/>
      <c r="CL117" s="865"/>
      <c r="CM117" s="868" t="s">
        <v>484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463</v>
      </c>
      <c r="DH117" s="824"/>
      <c r="DI117" s="824"/>
      <c r="DJ117" s="824"/>
      <c r="DK117" s="825"/>
      <c r="DL117" s="826" t="s">
        <v>395</v>
      </c>
      <c r="DM117" s="824"/>
      <c r="DN117" s="824"/>
      <c r="DO117" s="824"/>
      <c r="DP117" s="825"/>
      <c r="DQ117" s="826" t="s">
        <v>393</v>
      </c>
      <c r="DR117" s="824"/>
      <c r="DS117" s="824"/>
      <c r="DT117" s="824"/>
      <c r="DU117" s="825"/>
      <c r="DV117" s="871" t="s">
        <v>393</v>
      </c>
      <c r="DW117" s="872"/>
      <c r="DX117" s="872"/>
      <c r="DY117" s="872"/>
      <c r="DZ117" s="873"/>
    </row>
    <row r="118" spans="1:130" s="247" customFormat="1" ht="26.25" customHeight="1" x14ac:dyDescent="0.15">
      <c r="A118" s="948" t="s">
        <v>445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443</v>
      </c>
      <c r="AB118" s="949"/>
      <c r="AC118" s="949"/>
      <c r="AD118" s="949"/>
      <c r="AE118" s="950"/>
      <c r="AF118" s="951" t="s">
        <v>311</v>
      </c>
      <c r="AG118" s="949"/>
      <c r="AH118" s="949"/>
      <c r="AI118" s="949"/>
      <c r="AJ118" s="950"/>
      <c r="AK118" s="951" t="s">
        <v>310</v>
      </c>
      <c r="AL118" s="949"/>
      <c r="AM118" s="949"/>
      <c r="AN118" s="949"/>
      <c r="AO118" s="950"/>
      <c r="AP118" s="952" t="s">
        <v>444</v>
      </c>
      <c r="AQ118" s="953"/>
      <c r="AR118" s="953"/>
      <c r="AS118" s="953"/>
      <c r="AT118" s="954"/>
      <c r="AU118" s="983"/>
      <c r="AV118" s="984"/>
      <c r="AW118" s="984"/>
      <c r="AX118" s="984"/>
      <c r="AY118" s="984"/>
      <c r="AZ118" s="926" t="s">
        <v>485</v>
      </c>
      <c r="BA118" s="927"/>
      <c r="BB118" s="927"/>
      <c r="BC118" s="927"/>
      <c r="BD118" s="927"/>
      <c r="BE118" s="927"/>
      <c r="BF118" s="927"/>
      <c r="BG118" s="927"/>
      <c r="BH118" s="927"/>
      <c r="BI118" s="927"/>
      <c r="BJ118" s="927"/>
      <c r="BK118" s="927"/>
      <c r="BL118" s="927"/>
      <c r="BM118" s="927"/>
      <c r="BN118" s="927"/>
      <c r="BO118" s="927"/>
      <c r="BP118" s="928"/>
      <c r="BQ118" s="929" t="s">
        <v>395</v>
      </c>
      <c r="BR118" s="892"/>
      <c r="BS118" s="892"/>
      <c r="BT118" s="892"/>
      <c r="BU118" s="892"/>
      <c r="BV118" s="892" t="s">
        <v>395</v>
      </c>
      <c r="BW118" s="892"/>
      <c r="BX118" s="892"/>
      <c r="BY118" s="892"/>
      <c r="BZ118" s="892"/>
      <c r="CA118" s="892" t="s">
        <v>450</v>
      </c>
      <c r="CB118" s="892"/>
      <c r="CC118" s="892"/>
      <c r="CD118" s="892"/>
      <c r="CE118" s="892"/>
      <c r="CF118" s="922" t="s">
        <v>462</v>
      </c>
      <c r="CG118" s="923"/>
      <c r="CH118" s="923"/>
      <c r="CI118" s="923"/>
      <c r="CJ118" s="923"/>
      <c r="CK118" s="978"/>
      <c r="CL118" s="865"/>
      <c r="CM118" s="868" t="s">
        <v>486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395</v>
      </c>
      <c r="DH118" s="824"/>
      <c r="DI118" s="824"/>
      <c r="DJ118" s="824"/>
      <c r="DK118" s="825"/>
      <c r="DL118" s="826" t="s">
        <v>458</v>
      </c>
      <c r="DM118" s="824"/>
      <c r="DN118" s="824"/>
      <c r="DO118" s="824"/>
      <c r="DP118" s="825"/>
      <c r="DQ118" s="826" t="s">
        <v>393</v>
      </c>
      <c r="DR118" s="824"/>
      <c r="DS118" s="824"/>
      <c r="DT118" s="824"/>
      <c r="DU118" s="825"/>
      <c r="DV118" s="871" t="s">
        <v>450</v>
      </c>
      <c r="DW118" s="872"/>
      <c r="DX118" s="872"/>
      <c r="DY118" s="872"/>
      <c r="DZ118" s="873"/>
    </row>
    <row r="119" spans="1:130" s="247" customFormat="1" ht="26.25" customHeight="1" x14ac:dyDescent="0.15">
      <c r="A119" s="862" t="s">
        <v>448</v>
      </c>
      <c r="B119" s="863"/>
      <c r="C119" s="938" t="s">
        <v>449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393</v>
      </c>
      <c r="AB119" s="942"/>
      <c r="AC119" s="942"/>
      <c r="AD119" s="942"/>
      <c r="AE119" s="943"/>
      <c r="AF119" s="944" t="s">
        <v>393</v>
      </c>
      <c r="AG119" s="942"/>
      <c r="AH119" s="942"/>
      <c r="AI119" s="942"/>
      <c r="AJ119" s="943"/>
      <c r="AK119" s="944" t="s">
        <v>458</v>
      </c>
      <c r="AL119" s="942"/>
      <c r="AM119" s="942"/>
      <c r="AN119" s="942"/>
      <c r="AO119" s="943"/>
      <c r="AP119" s="945" t="s">
        <v>450</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487</v>
      </c>
      <c r="BP119" s="925"/>
      <c r="BQ119" s="929">
        <v>19677256</v>
      </c>
      <c r="BR119" s="892"/>
      <c r="BS119" s="892"/>
      <c r="BT119" s="892"/>
      <c r="BU119" s="892"/>
      <c r="BV119" s="892">
        <v>19996238</v>
      </c>
      <c r="BW119" s="892"/>
      <c r="BX119" s="892"/>
      <c r="BY119" s="892"/>
      <c r="BZ119" s="892"/>
      <c r="CA119" s="892">
        <v>20640117</v>
      </c>
      <c r="CB119" s="892"/>
      <c r="CC119" s="892"/>
      <c r="CD119" s="892"/>
      <c r="CE119" s="892"/>
      <c r="CF119" s="790"/>
      <c r="CG119" s="791"/>
      <c r="CH119" s="791"/>
      <c r="CI119" s="791"/>
      <c r="CJ119" s="881"/>
      <c r="CK119" s="979"/>
      <c r="CL119" s="867"/>
      <c r="CM119" s="885" t="s">
        <v>488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459</v>
      </c>
      <c r="DH119" s="807"/>
      <c r="DI119" s="807"/>
      <c r="DJ119" s="807"/>
      <c r="DK119" s="808"/>
      <c r="DL119" s="809" t="s">
        <v>450</v>
      </c>
      <c r="DM119" s="807"/>
      <c r="DN119" s="807"/>
      <c r="DO119" s="807"/>
      <c r="DP119" s="808"/>
      <c r="DQ119" s="809" t="s">
        <v>464</v>
      </c>
      <c r="DR119" s="807"/>
      <c r="DS119" s="807"/>
      <c r="DT119" s="807"/>
      <c r="DU119" s="808"/>
      <c r="DV119" s="895" t="s">
        <v>472</v>
      </c>
      <c r="DW119" s="896"/>
      <c r="DX119" s="896"/>
      <c r="DY119" s="896"/>
      <c r="DZ119" s="897"/>
    </row>
    <row r="120" spans="1:130" s="247" customFormat="1" ht="26.25" customHeight="1" x14ac:dyDescent="0.15">
      <c r="A120" s="864"/>
      <c r="B120" s="865"/>
      <c r="C120" s="868" t="s">
        <v>455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463</v>
      </c>
      <c r="AB120" s="824"/>
      <c r="AC120" s="824"/>
      <c r="AD120" s="824"/>
      <c r="AE120" s="825"/>
      <c r="AF120" s="826" t="s">
        <v>393</v>
      </c>
      <c r="AG120" s="824"/>
      <c r="AH120" s="824"/>
      <c r="AI120" s="824"/>
      <c r="AJ120" s="825"/>
      <c r="AK120" s="826" t="s">
        <v>458</v>
      </c>
      <c r="AL120" s="824"/>
      <c r="AM120" s="824"/>
      <c r="AN120" s="824"/>
      <c r="AO120" s="825"/>
      <c r="AP120" s="871" t="s">
        <v>393</v>
      </c>
      <c r="AQ120" s="872"/>
      <c r="AR120" s="872"/>
      <c r="AS120" s="872"/>
      <c r="AT120" s="873"/>
      <c r="AU120" s="930" t="s">
        <v>489</v>
      </c>
      <c r="AV120" s="931"/>
      <c r="AW120" s="931"/>
      <c r="AX120" s="931"/>
      <c r="AY120" s="932"/>
      <c r="AZ120" s="907" t="s">
        <v>490</v>
      </c>
      <c r="BA120" s="852"/>
      <c r="BB120" s="852"/>
      <c r="BC120" s="852"/>
      <c r="BD120" s="852"/>
      <c r="BE120" s="852"/>
      <c r="BF120" s="852"/>
      <c r="BG120" s="852"/>
      <c r="BH120" s="852"/>
      <c r="BI120" s="852"/>
      <c r="BJ120" s="852"/>
      <c r="BK120" s="852"/>
      <c r="BL120" s="852"/>
      <c r="BM120" s="852"/>
      <c r="BN120" s="852"/>
      <c r="BO120" s="852"/>
      <c r="BP120" s="853"/>
      <c r="BQ120" s="908">
        <v>9219849</v>
      </c>
      <c r="BR120" s="889"/>
      <c r="BS120" s="889"/>
      <c r="BT120" s="889"/>
      <c r="BU120" s="889"/>
      <c r="BV120" s="889">
        <v>8644297</v>
      </c>
      <c r="BW120" s="889"/>
      <c r="BX120" s="889"/>
      <c r="BY120" s="889"/>
      <c r="BZ120" s="889"/>
      <c r="CA120" s="889">
        <v>8308503</v>
      </c>
      <c r="CB120" s="889"/>
      <c r="CC120" s="889"/>
      <c r="CD120" s="889"/>
      <c r="CE120" s="889"/>
      <c r="CF120" s="913">
        <v>171.6</v>
      </c>
      <c r="CG120" s="914"/>
      <c r="CH120" s="914"/>
      <c r="CI120" s="914"/>
      <c r="CJ120" s="914"/>
      <c r="CK120" s="915" t="s">
        <v>491</v>
      </c>
      <c r="CL120" s="899"/>
      <c r="CM120" s="899"/>
      <c r="CN120" s="899"/>
      <c r="CO120" s="900"/>
      <c r="CP120" s="919" t="s">
        <v>492</v>
      </c>
      <c r="CQ120" s="920"/>
      <c r="CR120" s="920"/>
      <c r="CS120" s="920"/>
      <c r="CT120" s="920"/>
      <c r="CU120" s="920"/>
      <c r="CV120" s="920"/>
      <c r="CW120" s="920"/>
      <c r="CX120" s="920"/>
      <c r="CY120" s="920"/>
      <c r="CZ120" s="920"/>
      <c r="DA120" s="920"/>
      <c r="DB120" s="920"/>
      <c r="DC120" s="920"/>
      <c r="DD120" s="920"/>
      <c r="DE120" s="920"/>
      <c r="DF120" s="921"/>
      <c r="DG120" s="908">
        <v>2930567</v>
      </c>
      <c r="DH120" s="889"/>
      <c r="DI120" s="889"/>
      <c r="DJ120" s="889"/>
      <c r="DK120" s="889"/>
      <c r="DL120" s="889">
        <v>3020520</v>
      </c>
      <c r="DM120" s="889"/>
      <c r="DN120" s="889"/>
      <c r="DO120" s="889"/>
      <c r="DP120" s="889"/>
      <c r="DQ120" s="889">
        <v>3071537</v>
      </c>
      <c r="DR120" s="889"/>
      <c r="DS120" s="889"/>
      <c r="DT120" s="889"/>
      <c r="DU120" s="889"/>
      <c r="DV120" s="890">
        <v>63.4</v>
      </c>
      <c r="DW120" s="890"/>
      <c r="DX120" s="890"/>
      <c r="DY120" s="890"/>
      <c r="DZ120" s="891"/>
    </row>
    <row r="121" spans="1:130" s="247" customFormat="1" ht="26.25" customHeight="1" x14ac:dyDescent="0.15">
      <c r="A121" s="864"/>
      <c r="B121" s="865"/>
      <c r="C121" s="910" t="s">
        <v>493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399</v>
      </c>
      <c r="AB121" s="824"/>
      <c r="AC121" s="824"/>
      <c r="AD121" s="824"/>
      <c r="AE121" s="825"/>
      <c r="AF121" s="826" t="s">
        <v>458</v>
      </c>
      <c r="AG121" s="824"/>
      <c r="AH121" s="824"/>
      <c r="AI121" s="824"/>
      <c r="AJ121" s="825"/>
      <c r="AK121" s="826" t="s">
        <v>450</v>
      </c>
      <c r="AL121" s="824"/>
      <c r="AM121" s="824"/>
      <c r="AN121" s="824"/>
      <c r="AO121" s="825"/>
      <c r="AP121" s="871" t="s">
        <v>462</v>
      </c>
      <c r="AQ121" s="872"/>
      <c r="AR121" s="872"/>
      <c r="AS121" s="872"/>
      <c r="AT121" s="873"/>
      <c r="AU121" s="933"/>
      <c r="AV121" s="934"/>
      <c r="AW121" s="934"/>
      <c r="AX121" s="934"/>
      <c r="AY121" s="935"/>
      <c r="AZ121" s="859" t="s">
        <v>494</v>
      </c>
      <c r="BA121" s="794"/>
      <c r="BB121" s="794"/>
      <c r="BC121" s="794"/>
      <c r="BD121" s="794"/>
      <c r="BE121" s="794"/>
      <c r="BF121" s="794"/>
      <c r="BG121" s="794"/>
      <c r="BH121" s="794"/>
      <c r="BI121" s="794"/>
      <c r="BJ121" s="794"/>
      <c r="BK121" s="794"/>
      <c r="BL121" s="794"/>
      <c r="BM121" s="794"/>
      <c r="BN121" s="794"/>
      <c r="BO121" s="794"/>
      <c r="BP121" s="795"/>
      <c r="BQ121" s="860">
        <v>555766</v>
      </c>
      <c r="BR121" s="861"/>
      <c r="BS121" s="861"/>
      <c r="BT121" s="861"/>
      <c r="BU121" s="861"/>
      <c r="BV121" s="861">
        <v>488168</v>
      </c>
      <c r="BW121" s="861"/>
      <c r="BX121" s="861"/>
      <c r="BY121" s="861"/>
      <c r="BZ121" s="861"/>
      <c r="CA121" s="861">
        <v>460596</v>
      </c>
      <c r="CB121" s="861"/>
      <c r="CC121" s="861"/>
      <c r="CD121" s="861"/>
      <c r="CE121" s="861"/>
      <c r="CF121" s="922">
        <v>9.5</v>
      </c>
      <c r="CG121" s="923"/>
      <c r="CH121" s="923"/>
      <c r="CI121" s="923"/>
      <c r="CJ121" s="923"/>
      <c r="CK121" s="916"/>
      <c r="CL121" s="902"/>
      <c r="CM121" s="902"/>
      <c r="CN121" s="902"/>
      <c r="CO121" s="903"/>
      <c r="CP121" s="882" t="s">
        <v>495</v>
      </c>
      <c r="CQ121" s="883"/>
      <c r="CR121" s="883"/>
      <c r="CS121" s="883"/>
      <c r="CT121" s="883"/>
      <c r="CU121" s="883"/>
      <c r="CV121" s="883"/>
      <c r="CW121" s="883"/>
      <c r="CX121" s="883"/>
      <c r="CY121" s="883"/>
      <c r="CZ121" s="883"/>
      <c r="DA121" s="883"/>
      <c r="DB121" s="883"/>
      <c r="DC121" s="883"/>
      <c r="DD121" s="883"/>
      <c r="DE121" s="883"/>
      <c r="DF121" s="884"/>
      <c r="DG121" s="860">
        <v>377194</v>
      </c>
      <c r="DH121" s="861"/>
      <c r="DI121" s="861"/>
      <c r="DJ121" s="861"/>
      <c r="DK121" s="861"/>
      <c r="DL121" s="861">
        <v>482131</v>
      </c>
      <c r="DM121" s="861"/>
      <c r="DN121" s="861"/>
      <c r="DO121" s="861"/>
      <c r="DP121" s="861"/>
      <c r="DQ121" s="861">
        <v>516802</v>
      </c>
      <c r="DR121" s="861"/>
      <c r="DS121" s="861"/>
      <c r="DT121" s="861"/>
      <c r="DU121" s="861"/>
      <c r="DV121" s="838">
        <v>10.7</v>
      </c>
      <c r="DW121" s="838"/>
      <c r="DX121" s="838"/>
      <c r="DY121" s="838"/>
      <c r="DZ121" s="839"/>
    </row>
    <row r="122" spans="1:130" s="247" customFormat="1" ht="26.25" customHeight="1" x14ac:dyDescent="0.15">
      <c r="A122" s="864"/>
      <c r="B122" s="865"/>
      <c r="C122" s="868" t="s">
        <v>471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393</v>
      </c>
      <c r="AB122" s="824"/>
      <c r="AC122" s="824"/>
      <c r="AD122" s="824"/>
      <c r="AE122" s="825"/>
      <c r="AF122" s="826" t="s">
        <v>450</v>
      </c>
      <c r="AG122" s="824"/>
      <c r="AH122" s="824"/>
      <c r="AI122" s="824"/>
      <c r="AJ122" s="825"/>
      <c r="AK122" s="826" t="s">
        <v>395</v>
      </c>
      <c r="AL122" s="824"/>
      <c r="AM122" s="824"/>
      <c r="AN122" s="824"/>
      <c r="AO122" s="825"/>
      <c r="AP122" s="871" t="s">
        <v>472</v>
      </c>
      <c r="AQ122" s="872"/>
      <c r="AR122" s="872"/>
      <c r="AS122" s="872"/>
      <c r="AT122" s="873"/>
      <c r="AU122" s="933"/>
      <c r="AV122" s="934"/>
      <c r="AW122" s="934"/>
      <c r="AX122" s="934"/>
      <c r="AY122" s="935"/>
      <c r="AZ122" s="926" t="s">
        <v>496</v>
      </c>
      <c r="BA122" s="927"/>
      <c r="BB122" s="927"/>
      <c r="BC122" s="927"/>
      <c r="BD122" s="927"/>
      <c r="BE122" s="927"/>
      <c r="BF122" s="927"/>
      <c r="BG122" s="927"/>
      <c r="BH122" s="927"/>
      <c r="BI122" s="927"/>
      <c r="BJ122" s="927"/>
      <c r="BK122" s="927"/>
      <c r="BL122" s="927"/>
      <c r="BM122" s="927"/>
      <c r="BN122" s="927"/>
      <c r="BO122" s="927"/>
      <c r="BP122" s="928"/>
      <c r="BQ122" s="929">
        <v>11275210</v>
      </c>
      <c r="BR122" s="892"/>
      <c r="BS122" s="892"/>
      <c r="BT122" s="892"/>
      <c r="BU122" s="892"/>
      <c r="BV122" s="892">
        <v>11384970</v>
      </c>
      <c r="BW122" s="892"/>
      <c r="BX122" s="892"/>
      <c r="BY122" s="892"/>
      <c r="BZ122" s="892"/>
      <c r="CA122" s="892">
        <v>11911895</v>
      </c>
      <c r="CB122" s="892"/>
      <c r="CC122" s="892"/>
      <c r="CD122" s="892"/>
      <c r="CE122" s="892"/>
      <c r="CF122" s="893">
        <v>246.1</v>
      </c>
      <c r="CG122" s="894"/>
      <c r="CH122" s="894"/>
      <c r="CI122" s="894"/>
      <c r="CJ122" s="894"/>
      <c r="CK122" s="916"/>
      <c r="CL122" s="902"/>
      <c r="CM122" s="902"/>
      <c r="CN122" s="902"/>
      <c r="CO122" s="903"/>
      <c r="CP122" s="882" t="s">
        <v>497</v>
      </c>
      <c r="CQ122" s="883"/>
      <c r="CR122" s="883"/>
      <c r="CS122" s="883"/>
      <c r="CT122" s="883"/>
      <c r="CU122" s="883"/>
      <c r="CV122" s="883"/>
      <c r="CW122" s="883"/>
      <c r="CX122" s="883"/>
      <c r="CY122" s="883"/>
      <c r="CZ122" s="883"/>
      <c r="DA122" s="883"/>
      <c r="DB122" s="883"/>
      <c r="DC122" s="883"/>
      <c r="DD122" s="883"/>
      <c r="DE122" s="883"/>
      <c r="DF122" s="884"/>
      <c r="DG122" s="860">
        <v>404177</v>
      </c>
      <c r="DH122" s="861"/>
      <c r="DI122" s="861"/>
      <c r="DJ122" s="861"/>
      <c r="DK122" s="861"/>
      <c r="DL122" s="861">
        <v>397283</v>
      </c>
      <c r="DM122" s="861"/>
      <c r="DN122" s="861"/>
      <c r="DO122" s="861"/>
      <c r="DP122" s="861"/>
      <c r="DQ122" s="861">
        <v>405436</v>
      </c>
      <c r="DR122" s="861"/>
      <c r="DS122" s="861"/>
      <c r="DT122" s="861"/>
      <c r="DU122" s="861"/>
      <c r="DV122" s="838">
        <v>8.4</v>
      </c>
      <c r="DW122" s="838"/>
      <c r="DX122" s="838"/>
      <c r="DY122" s="838"/>
      <c r="DZ122" s="839"/>
    </row>
    <row r="123" spans="1:130" s="247" customFormat="1" ht="26.25" customHeight="1" x14ac:dyDescent="0.15">
      <c r="A123" s="864"/>
      <c r="B123" s="865"/>
      <c r="C123" s="868" t="s">
        <v>481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464</v>
      </c>
      <c r="AB123" s="824"/>
      <c r="AC123" s="824"/>
      <c r="AD123" s="824"/>
      <c r="AE123" s="825"/>
      <c r="AF123" s="826" t="s">
        <v>468</v>
      </c>
      <c r="AG123" s="824"/>
      <c r="AH123" s="824"/>
      <c r="AI123" s="824"/>
      <c r="AJ123" s="825"/>
      <c r="AK123" s="826" t="s">
        <v>393</v>
      </c>
      <c r="AL123" s="824"/>
      <c r="AM123" s="824"/>
      <c r="AN123" s="824"/>
      <c r="AO123" s="825"/>
      <c r="AP123" s="871" t="s">
        <v>450</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498</v>
      </c>
      <c r="BP123" s="925"/>
      <c r="BQ123" s="879">
        <v>21050825</v>
      </c>
      <c r="BR123" s="880"/>
      <c r="BS123" s="880"/>
      <c r="BT123" s="880"/>
      <c r="BU123" s="880"/>
      <c r="BV123" s="880">
        <v>20517435</v>
      </c>
      <c r="BW123" s="880"/>
      <c r="BX123" s="880"/>
      <c r="BY123" s="880"/>
      <c r="BZ123" s="880"/>
      <c r="CA123" s="880">
        <v>20680994</v>
      </c>
      <c r="CB123" s="880"/>
      <c r="CC123" s="880"/>
      <c r="CD123" s="880"/>
      <c r="CE123" s="880"/>
      <c r="CF123" s="790"/>
      <c r="CG123" s="791"/>
      <c r="CH123" s="791"/>
      <c r="CI123" s="791"/>
      <c r="CJ123" s="881"/>
      <c r="CK123" s="916"/>
      <c r="CL123" s="902"/>
      <c r="CM123" s="902"/>
      <c r="CN123" s="902"/>
      <c r="CO123" s="903"/>
      <c r="CP123" s="882" t="s">
        <v>499</v>
      </c>
      <c r="CQ123" s="883"/>
      <c r="CR123" s="883"/>
      <c r="CS123" s="883"/>
      <c r="CT123" s="883"/>
      <c r="CU123" s="883"/>
      <c r="CV123" s="883"/>
      <c r="CW123" s="883"/>
      <c r="CX123" s="883"/>
      <c r="CY123" s="883"/>
      <c r="CZ123" s="883"/>
      <c r="DA123" s="883"/>
      <c r="DB123" s="883"/>
      <c r="DC123" s="883"/>
      <c r="DD123" s="883"/>
      <c r="DE123" s="883"/>
      <c r="DF123" s="884"/>
      <c r="DG123" s="823">
        <v>149376</v>
      </c>
      <c r="DH123" s="824"/>
      <c r="DI123" s="824"/>
      <c r="DJ123" s="824"/>
      <c r="DK123" s="825"/>
      <c r="DL123" s="826">
        <v>167088</v>
      </c>
      <c r="DM123" s="824"/>
      <c r="DN123" s="824"/>
      <c r="DO123" s="824"/>
      <c r="DP123" s="825"/>
      <c r="DQ123" s="826">
        <v>165240</v>
      </c>
      <c r="DR123" s="824"/>
      <c r="DS123" s="824"/>
      <c r="DT123" s="824"/>
      <c r="DU123" s="825"/>
      <c r="DV123" s="871">
        <v>3.4</v>
      </c>
      <c r="DW123" s="872"/>
      <c r="DX123" s="872"/>
      <c r="DY123" s="872"/>
      <c r="DZ123" s="873"/>
    </row>
    <row r="124" spans="1:130" s="247" customFormat="1" ht="26.25" customHeight="1" thickBot="1" x14ac:dyDescent="0.2">
      <c r="A124" s="864"/>
      <c r="B124" s="865"/>
      <c r="C124" s="868" t="s">
        <v>484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395</v>
      </c>
      <c r="AB124" s="824"/>
      <c r="AC124" s="824"/>
      <c r="AD124" s="824"/>
      <c r="AE124" s="825"/>
      <c r="AF124" s="826" t="s">
        <v>463</v>
      </c>
      <c r="AG124" s="824"/>
      <c r="AH124" s="824"/>
      <c r="AI124" s="824"/>
      <c r="AJ124" s="825"/>
      <c r="AK124" s="826" t="s">
        <v>393</v>
      </c>
      <c r="AL124" s="824"/>
      <c r="AM124" s="824"/>
      <c r="AN124" s="824"/>
      <c r="AO124" s="825"/>
      <c r="AP124" s="871" t="s">
        <v>395</v>
      </c>
      <c r="AQ124" s="872"/>
      <c r="AR124" s="872"/>
      <c r="AS124" s="872"/>
      <c r="AT124" s="873"/>
      <c r="AU124" s="874" t="s">
        <v>500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464</v>
      </c>
      <c r="BR124" s="878"/>
      <c r="BS124" s="878"/>
      <c r="BT124" s="878"/>
      <c r="BU124" s="878"/>
      <c r="BV124" s="878" t="s">
        <v>464</v>
      </c>
      <c r="BW124" s="878"/>
      <c r="BX124" s="878"/>
      <c r="BY124" s="878"/>
      <c r="BZ124" s="878"/>
      <c r="CA124" s="878" t="s">
        <v>395</v>
      </c>
      <c r="CB124" s="878"/>
      <c r="CC124" s="878"/>
      <c r="CD124" s="878"/>
      <c r="CE124" s="878"/>
      <c r="CF124" s="768"/>
      <c r="CG124" s="769"/>
      <c r="CH124" s="769"/>
      <c r="CI124" s="769"/>
      <c r="CJ124" s="909"/>
      <c r="CK124" s="917"/>
      <c r="CL124" s="917"/>
      <c r="CM124" s="917"/>
      <c r="CN124" s="917"/>
      <c r="CO124" s="918"/>
      <c r="CP124" s="882" t="s">
        <v>501</v>
      </c>
      <c r="CQ124" s="883"/>
      <c r="CR124" s="883"/>
      <c r="CS124" s="883"/>
      <c r="CT124" s="883"/>
      <c r="CU124" s="883"/>
      <c r="CV124" s="883"/>
      <c r="CW124" s="883"/>
      <c r="CX124" s="883"/>
      <c r="CY124" s="883"/>
      <c r="CZ124" s="883"/>
      <c r="DA124" s="883"/>
      <c r="DB124" s="883"/>
      <c r="DC124" s="883"/>
      <c r="DD124" s="883"/>
      <c r="DE124" s="883"/>
      <c r="DF124" s="884"/>
      <c r="DG124" s="806" t="s">
        <v>462</v>
      </c>
      <c r="DH124" s="807"/>
      <c r="DI124" s="807"/>
      <c r="DJ124" s="807"/>
      <c r="DK124" s="808"/>
      <c r="DL124" s="809">
        <v>16736</v>
      </c>
      <c r="DM124" s="807"/>
      <c r="DN124" s="807"/>
      <c r="DO124" s="807"/>
      <c r="DP124" s="808"/>
      <c r="DQ124" s="809">
        <v>14666</v>
      </c>
      <c r="DR124" s="807"/>
      <c r="DS124" s="807"/>
      <c r="DT124" s="807"/>
      <c r="DU124" s="808"/>
      <c r="DV124" s="895">
        <v>0.3</v>
      </c>
      <c r="DW124" s="896"/>
      <c r="DX124" s="896"/>
      <c r="DY124" s="896"/>
      <c r="DZ124" s="897"/>
    </row>
    <row r="125" spans="1:130" s="247" customFormat="1" ht="26.25" customHeight="1" x14ac:dyDescent="0.15">
      <c r="A125" s="864"/>
      <c r="B125" s="865"/>
      <c r="C125" s="868" t="s">
        <v>486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393</v>
      </c>
      <c r="AB125" s="824"/>
      <c r="AC125" s="824"/>
      <c r="AD125" s="824"/>
      <c r="AE125" s="825"/>
      <c r="AF125" s="826" t="s">
        <v>393</v>
      </c>
      <c r="AG125" s="824"/>
      <c r="AH125" s="824"/>
      <c r="AI125" s="824"/>
      <c r="AJ125" s="825"/>
      <c r="AK125" s="826" t="s">
        <v>462</v>
      </c>
      <c r="AL125" s="824"/>
      <c r="AM125" s="824"/>
      <c r="AN125" s="824"/>
      <c r="AO125" s="825"/>
      <c r="AP125" s="871" t="s">
        <v>476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502</v>
      </c>
      <c r="CL125" s="899"/>
      <c r="CM125" s="899"/>
      <c r="CN125" s="899"/>
      <c r="CO125" s="900"/>
      <c r="CP125" s="907" t="s">
        <v>503</v>
      </c>
      <c r="CQ125" s="852"/>
      <c r="CR125" s="852"/>
      <c r="CS125" s="852"/>
      <c r="CT125" s="852"/>
      <c r="CU125" s="852"/>
      <c r="CV125" s="852"/>
      <c r="CW125" s="852"/>
      <c r="CX125" s="852"/>
      <c r="CY125" s="852"/>
      <c r="CZ125" s="852"/>
      <c r="DA125" s="852"/>
      <c r="DB125" s="852"/>
      <c r="DC125" s="852"/>
      <c r="DD125" s="852"/>
      <c r="DE125" s="852"/>
      <c r="DF125" s="853"/>
      <c r="DG125" s="908" t="s">
        <v>458</v>
      </c>
      <c r="DH125" s="889"/>
      <c r="DI125" s="889"/>
      <c r="DJ125" s="889"/>
      <c r="DK125" s="889"/>
      <c r="DL125" s="889" t="s">
        <v>395</v>
      </c>
      <c r="DM125" s="889"/>
      <c r="DN125" s="889"/>
      <c r="DO125" s="889"/>
      <c r="DP125" s="889"/>
      <c r="DQ125" s="889" t="s">
        <v>462</v>
      </c>
      <c r="DR125" s="889"/>
      <c r="DS125" s="889"/>
      <c r="DT125" s="889"/>
      <c r="DU125" s="889"/>
      <c r="DV125" s="890" t="s">
        <v>395</v>
      </c>
      <c r="DW125" s="890"/>
      <c r="DX125" s="890"/>
      <c r="DY125" s="890"/>
      <c r="DZ125" s="891"/>
    </row>
    <row r="126" spans="1:130" s="247" customFormat="1" ht="26.25" customHeight="1" thickBot="1" x14ac:dyDescent="0.2">
      <c r="A126" s="864"/>
      <c r="B126" s="865"/>
      <c r="C126" s="868" t="s">
        <v>488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393</v>
      </c>
      <c r="AB126" s="824"/>
      <c r="AC126" s="824"/>
      <c r="AD126" s="824"/>
      <c r="AE126" s="825"/>
      <c r="AF126" s="826" t="s">
        <v>458</v>
      </c>
      <c r="AG126" s="824"/>
      <c r="AH126" s="824"/>
      <c r="AI126" s="824"/>
      <c r="AJ126" s="825"/>
      <c r="AK126" s="826" t="s">
        <v>458</v>
      </c>
      <c r="AL126" s="824"/>
      <c r="AM126" s="824"/>
      <c r="AN126" s="824"/>
      <c r="AO126" s="825"/>
      <c r="AP126" s="871" t="s">
        <v>395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504</v>
      </c>
      <c r="CQ126" s="794"/>
      <c r="CR126" s="794"/>
      <c r="CS126" s="794"/>
      <c r="CT126" s="794"/>
      <c r="CU126" s="794"/>
      <c r="CV126" s="794"/>
      <c r="CW126" s="794"/>
      <c r="CX126" s="794"/>
      <c r="CY126" s="794"/>
      <c r="CZ126" s="794"/>
      <c r="DA126" s="794"/>
      <c r="DB126" s="794"/>
      <c r="DC126" s="794"/>
      <c r="DD126" s="794"/>
      <c r="DE126" s="794"/>
      <c r="DF126" s="795"/>
      <c r="DG126" s="860" t="s">
        <v>462</v>
      </c>
      <c r="DH126" s="861"/>
      <c r="DI126" s="861"/>
      <c r="DJ126" s="861"/>
      <c r="DK126" s="861"/>
      <c r="DL126" s="861" t="s">
        <v>462</v>
      </c>
      <c r="DM126" s="861"/>
      <c r="DN126" s="861"/>
      <c r="DO126" s="861"/>
      <c r="DP126" s="861"/>
      <c r="DQ126" s="861" t="s">
        <v>393</v>
      </c>
      <c r="DR126" s="861"/>
      <c r="DS126" s="861"/>
      <c r="DT126" s="861"/>
      <c r="DU126" s="861"/>
      <c r="DV126" s="838" t="s">
        <v>462</v>
      </c>
      <c r="DW126" s="838"/>
      <c r="DX126" s="838"/>
      <c r="DY126" s="838"/>
      <c r="DZ126" s="839"/>
    </row>
    <row r="127" spans="1:130" s="247" customFormat="1" ht="26.25" customHeight="1" x14ac:dyDescent="0.15">
      <c r="A127" s="866"/>
      <c r="B127" s="867"/>
      <c r="C127" s="885" t="s">
        <v>505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6</v>
      </c>
      <c r="AB127" s="824"/>
      <c r="AC127" s="824"/>
      <c r="AD127" s="824"/>
      <c r="AE127" s="825"/>
      <c r="AF127" s="826" t="s">
        <v>462</v>
      </c>
      <c r="AG127" s="824"/>
      <c r="AH127" s="824"/>
      <c r="AI127" s="824"/>
      <c r="AJ127" s="825"/>
      <c r="AK127" s="826" t="s">
        <v>395</v>
      </c>
      <c r="AL127" s="824"/>
      <c r="AM127" s="824"/>
      <c r="AN127" s="824"/>
      <c r="AO127" s="825"/>
      <c r="AP127" s="871" t="s">
        <v>393</v>
      </c>
      <c r="AQ127" s="872"/>
      <c r="AR127" s="872"/>
      <c r="AS127" s="872"/>
      <c r="AT127" s="873"/>
      <c r="AU127" s="283"/>
      <c r="AV127" s="283"/>
      <c r="AW127" s="283"/>
      <c r="AX127" s="888" t="s">
        <v>506</v>
      </c>
      <c r="AY127" s="856"/>
      <c r="AZ127" s="856"/>
      <c r="BA127" s="856"/>
      <c r="BB127" s="856"/>
      <c r="BC127" s="856"/>
      <c r="BD127" s="856"/>
      <c r="BE127" s="857"/>
      <c r="BF127" s="855" t="s">
        <v>507</v>
      </c>
      <c r="BG127" s="856"/>
      <c r="BH127" s="856"/>
      <c r="BI127" s="856"/>
      <c r="BJ127" s="856"/>
      <c r="BK127" s="856"/>
      <c r="BL127" s="857"/>
      <c r="BM127" s="855" t="s">
        <v>508</v>
      </c>
      <c r="BN127" s="856"/>
      <c r="BO127" s="856"/>
      <c r="BP127" s="856"/>
      <c r="BQ127" s="856"/>
      <c r="BR127" s="856"/>
      <c r="BS127" s="857"/>
      <c r="BT127" s="855" t="s">
        <v>509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510</v>
      </c>
      <c r="CQ127" s="794"/>
      <c r="CR127" s="794"/>
      <c r="CS127" s="794"/>
      <c r="CT127" s="794"/>
      <c r="CU127" s="794"/>
      <c r="CV127" s="794"/>
      <c r="CW127" s="794"/>
      <c r="CX127" s="794"/>
      <c r="CY127" s="794"/>
      <c r="CZ127" s="794"/>
      <c r="DA127" s="794"/>
      <c r="DB127" s="794"/>
      <c r="DC127" s="794"/>
      <c r="DD127" s="794"/>
      <c r="DE127" s="794"/>
      <c r="DF127" s="795"/>
      <c r="DG127" s="860" t="s">
        <v>462</v>
      </c>
      <c r="DH127" s="861"/>
      <c r="DI127" s="861"/>
      <c r="DJ127" s="861"/>
      <c r="DK127" s="861"/>
      <c r="DL127" s="861" t="s">
        <v>395</v>
      </c>
      <c r="DM127" s="861"/>
      <c r="DN127" s="861"/>
      <c r="DO127" s="861"/>
      <c r="DP127" s="861"/>
      <c r="DQ127" s="861" t="s">
        <v>462</v>
      </c>
      <c r="DR127" s="861"/>
      <c r="DS127" s="861"/>
      <c r="DT127" s="861"/>
      <c r="DU127" s="861"/>
      <c r="DV127" s="838" t="s">
        <v>458</v>
      </c>
      <c r="DW127" s="838"/>
      <c r="DX127" s="838"/>
      <c r="DY127" s="838"/>
      <c r="DZ127" s="839"/>
    </row>
    <row r="128" spans="1:130" s="247" customFormat="1" ht="26.25" customHeight="1" thickBot="1" x14ac:dyDescent="0.2">
      <c r="A128" s="840" t="s">
        <v>511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512</v>
      </c>
      <c r="X128" s="842"/>
      <c r="Y128" s="842"/>
      <c r="Z128" s="843"/>
      <c r="AA128" s="844">
        <v>53519</v>
      </c>
      <c r="AB128" s="845"/>
      <c r="AC128" s="845"/>
      <c r="AD128" s="845"/>
      <c r="AE128" s="846"/>
      <c r="AF128" s="847">
        <v>49362</v>
      </c>
      <c r="AG128" s="845"/>
      <c r="AH128" s="845"/>
      <c r="AI128" s="845"/>
      <c r="AJ128" s="846"/>
      <c r="AK128" s="847">
        <v>56850</v>
      </c>
      <c r="AL128" s="845"/>
      <c r="AM128" s="845"/>
      <c r="AN128" s="845"/>
      <c r="AO128" s="846"/>
      <c r="AP128" s="848"/>
      <c r="AQ128" s="849"/>
      <c r="AR128" s="849"/>
      <c r="AS128" s="849"/>
      <c r="AT128" s="850"/>
      <c r="AU128" s="283"/>
      <c r="AV128" s="283"/>
      <c r="AW128" s="283"/>
      <c r="AX128" s="851" t="s">
        <v>513</v>
      </c>
      <c r="AY128" s="852"/>
      <c r="AZ128" s="852"/>
      <c r="BA128" s="852"/>
      <c r="BB128" s="852"/>
      <c r="BC128" s="852"/>
      <c r="BD128" s="852"/>
      <c r="BE128" s="853"/>
      <c r="BF128" s="830" t="s">
        <v>468</v>
      </c>
      <c r="BG128" s="831"/>
      <c r="BH128" s="831"/>
      <c r="BI128" s="831"/>
      <c r="BJ128" s="831"/>
      <c r="BK128" s="831"/>
      <c r="BL128" s="854"/>
      <c r="BM128" s="830">
        <v>14.53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514</v>
      </c>
      <c r="CQ128" s="772"/>
      <c r="CR128" s="772"/>
      <c r="CS128" s="772"/>
      <c r="CT128" s="772"/>
      <c r="CU128" s="772"/>
      <c r="CV128" s="772"/>
      <c r="CW128" s="772"/>
      <c r="CX128" s="772"/>
      <c r="CY128" s="772"/>
      <c r="CZ128" s="772"/>
      <c r="DA128" s="772"/>
      <c r="DB128" s="772"/>
      <c r="DC128" s="772"/>
      <c r="DD128" s="772"/>
      <c r="DE128" s="772"/>
      <c r="DF128" s="773"/>
      <c r="DG128" s="834" t="s">
        <v>468</v>
      </c>
      <c r="DH128" s="835"/>
      <c r="DI128" s="835"/>
      <c r="DJ128" s="835"/>
      <c r="DK128" s="835"/>
      <c r="DL128" s="835" t="s">
        <v>395</v>
      </c>
      <c r="DM128" s="835"/>
      <c r="DN128" s="835"/>
      <c r="DO128" s="835"/>
      <c r="DP128" s="835"/>
      <c r="DQ128" s="835" t="s">
        <v>395</v>
      </c>
      <c r="DR128" s="835"/>
      <c r="DS128" s="835"/>
      <c r="DT128" s="835"/>
      <c r="DU128" s="835"/>
      <c r="DV128" s="836" t="s">
        <v>395</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515</v>
      </c>
      <c r="X129" s="821"/>
      <c r="Y129" s="821"/>
      <c r="Z129" s="822"/>
      <c r="AA129" s="823">
        <v>5934338</v>
      </c>
      <c r="AB129" s="824"/>
      <c r="AC129" s="824"/>
      <c r="AD129" s="824"/>
      <c r="AE129" s="825"/>
      <c r="AF129" s="826">
        <v>5872525</v>
      </c>
      <c r="AG129" s="824"/>
      <c r="AH129" s="824"/>
      <c r="AI129" s="824"/>
      <c r="AJ129" s="825"/>
      <c r="AK129" s="826">
        <v>5817154</v>
      </c>
      <c r="AL129" s="824"/>
      <c r="AM129" s="824"/>
      <c r="AN129" s="824"/>
      <c r="AO129" s="825"/>
      <c r="AP129" s="827"/>
      <c r="AQ129" s="828"/>
      <c r="AR129" s="828"/>
      <c r="AS129" s="828"/>
      <c r="AT129" s="829"/>
      <c r="AU129" s="285"/>
      <c r="AV129" s="285"/>
      <c r="AW129" s="285"/>
      <c r="AX129" s="793" t="s">
        <v>516</v>
      </c>
      <c r="AY129" s="794"/>
      <c r="AZ129" s="794"/>
      <c r="BA129" s="794"/>
      <c r="BB129" s="794"/>
      <c r="BC129" s="794"/>
      <c r="BD129" s="794"/>
      <c r="BE129" s="795"/>
      <c r="BF129" s="813" t="s">
        <v>399</v>
      </c>
      <c r="BG129" s="814"/>
      <c r="BH129" s="814"/>
      <c r="BI129" s="814"/>
      <c r="BJ129" s="814"/>
      <c r="BK129" s="814"/>
      <c r="BL129" s="815"/>
      <c r="BM129" s="813">
        <v>19.53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518</v>
      </c>
      <c r="X130" s="821"/>
      <c r="Y130" s="821"/>
      <c r="Z130" s="822"/>
      <c r="AA130" s="823">
        <v>975334</v>
      </c>
      <c r="AB130" s="824"/>
      <c r="AC130" s="824"/>
      <c r="AD130" s="824"/>
      <c r="AE130" s="825"/>
      <c r="AF130" s="826">
        <v>983251</v>
      </c>
      <c r="AG130" s="824"/>
      <c r="AH130" s="824"/>
      <c r="AI130" s="824"/>
      <c r="AJ130" s="825"/>
      <c r="AK130" s="826">
        <v>976188</v>
      </c>
      <c r="AL130" s="824"/>
      <c r="AM130" s="824"/>
      <c r="AN130" s="824"/>
      <c r="AO130" s="825"/>
      <c r="AP130" s="827"/>
      <c r="AQ130" s="828"/>
      <c r="AR130" s="828"/>
      <c r="AS130" s="828"/>
      <c r="AT130" s="829"/>
      <c r="AU130" s="285"/>
      <c r="AV130" s="285"/>
      <c r="AW130" s="285"/>
      <c r="AX130" s="793" t="s">
        <v>519</v>
      </c>
      <c r="AY130" s="794"/>
      <c r="AZ130" s="794"/>
      <c r="BA130" s="794"/>
      <c r="BB130" s="794"/>
      <c r="BC130" s="794"/>
      <c r="BD130" s="794"/>
      <c r="BE130" s="795"/>
      <c r="BF130" s="796">
        <v>11.1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520</v>
      </c>
      <c r="X131" s="804"/>
      <c r="Y131" s="804"/>
      <c r="Z131" s="805"/>
      <c r="AA131" s="806">
        <v>4959004</v>
      </c>
      <c r="AB131" s="807"/>
      <c r="AC131" s="807"/>
      <c r="AD131" s="807"/>
      <c r="AE131" s="808"/>
      <c r="AF131" s="809">
        <v>4889274</v>
      </c>
      <c r="AG131" s="807"/>
      <c r="AH131" s="807"/>
      <c r="AI131" s="807"/>
      <c r="AJ131" s="808"/>
      <c r="AK131" s="809">
        <v>4840966</v>
      </c>
      <c r="AL131" s="807"/>
      <c r="AM131" s="807"/>
      <c r="AN131" s="807"/>
      <c r="AO131" s="808"/>
      <c r="AP131" s="810"/>
      <c r="AQ131" s="811"/>
      <c r="AR131" s="811"/>
      <c r="AS131" s="811"/>
      <c r="AT131" s="812"/>
      <c r="AU131" s="285"/>
      <c r="AV131" s="285"/>
      <c r="AW131" s="285"/>
      <c r="AX131" s="771" t="s">
        <v>521</v>
      </c>
      <c r="AY131" s="772"/>
      <c r="AZ131" s="772"/>
      <c r="BA131" s="772"/>
      <c r="BB131" s="772"/>
      <c r="BC131" s="772"/>
      <c r="BD131" s="772"/>
      <c r="BE131" s="773"/>
      <c r="BF131" s="774" t="s">
        <v>472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522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523</v>
      </c>
      <c r="W132" s="784"/>
      <c r="X132" s="784"/>
      <c r="Y132" s="784"/>
      <c r="Z132" s="785"/>
      <c r="AA132" s="786">
        <v>10.2248758</v>
      </c>
      <c r="AB132" s="787"/>
      <c r="AC132" s="787"/>
      <c r="AD132" s="787"/>
      <c r="AE132" s="788"/>
      <c r="AF132" s="789">
        <v>11.07141878</v>
      </c>
      <c r="AG132" s="787"/>
      <c r="AH132" s="787"/>
      <c r="AI132" s="787"/>
      <c r="AJ132" s="788"/>
      <c r="AK132" s="789">
        <v>12.07808524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524</v>
      </c>
      <c r="W133" s="763"/>
      <c r="X133" s="763"/>
      <c r="Y133" s="763"/>
      <c r="Z133" s="764"/>
      <c r="AA133" s="765">
        <v>10.9</v>
      </c>
      <c r="AB133" s="766"/>
      <c r="AC133" s="766"/>
      <c r="AD133" s="766"/>
      <c r="AE133" s="767"/>
      <c r="AF133" s="765">
        <v>11</v>
      </c>
      <c r="AG133" s="766"/>
      <c r="AH133" s="766"/>
      <c r="AI133" s="766"/>
      <c r="AJ133" s="767"/>
      <c r="AK133" s="765">
        <v>11.1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7E2vyhIa7u+RuGLr4VAIOAGk79Umuj1Bvk03+lDLeiFWc/znz/IzmGCorZLWFYhH+5n+e6zbHENLoNcNlxHhA==" saltValue="D2Y4Pn++uZYwFhbG6vIiQ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moPqvjW3uHACfsP/lo4+xDQuZYCMpf/CmE22EjsWcRXOZXGbRnVz2u6SXLgeSQXKA2jpbaOnMnskvD8rnEV/w==" saltValue="7b1cLwdvZlk/Q04hXj7O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zMBh/kcBibljfR4Rnx/kL3iEJdyUP99uBAjPk/2vPYVibmQiFZRpPJ1muibi4kz4ZlP7o5DP4llg5817eRuLw==" saltValue="+qJNDgoR229SSbCxNm9u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90" zoomScaleSheetLayoutView="9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528</v>
      </c>
      <c r="AP7" s="304"/>
      <c r="AQ7" s="305" t="s">
        <v>529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530</v>
      </c>
      <c r="AQ8" s="311" t="s">
        <v>531</v>
      </c>
      <c r="AR8" s="312" t="s">
        <v>532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533</v>
      </c>
      <c r="AL9" s="1193"/>
      <c r="AM9" s="1193"/>
      <c r="AN9" s="1194"/>
      <c r="AO9" s="313">
        <v>1750115</v>
      </c>
      <c r="AP9" s="313">
        <v>91966</v>
      </c>
      <c r="AQ9" s="314">
        <v>70630</v>
      </c>
      <c r="AR9" s="315">
        <v>30.2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534</v>
      </c>
      <c r="AL10" s="1193"/>
      <c r="AM10" s="1193"/>
      <c r="AN10" s="1194"/>
      <c r="AO10" s="316">
        <v>166244</v>
      </c>
      <c r="AP10" s="316">
        <v>8736</v>
      </c>
      <c r="AQ10" s="317">
        <v>8333</v>
      </c>
      <c r="AR10" s="318">
        <v>4.8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535</v>
      </c>
      <c r="AL11" s="1193"/>
      <c r="AM11" s="1193"/>
      <c r="AN11" s="1194"/>
      <c r="AO11" s="316">
        <v>264508</v>
      </c>
      <c r="AP11" s="316">
        <v>13900</v>
      </c>
      <c r="AQ11" s="317">
        <v>8447</v>
      </c>
      <c r="AR11" s="318">
        <v>64.599999999999994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536</v>
      </c>
      <c r="AL12" s="1193"/>
      <c r="AM12" s="1193"/>
      <c r="AN12" s="1194"/>
      <c r="AO12" s="316" t="s">
        <v>537</v>
      </c>
      <c r="AP12" s="316" t="s">
        <v>537</v>
      </c>
      <c r="AQ12" s="317">
        <v>1002</v>
      </c>
      <c r="AR12" s="318" t="s">
        <v>537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538</v>
      </c>
      <c r="AL13" s="1193"/>
      <c r="AM13" s="1193"/>
      <c r="AN13" s="1194"/>
      <c r="AO13" s="316" t="s">
        <v>537</v>
      </c>
      <c r="AP13" s="316" t="s">
        <v>537</v>
      </c>
      <c r="AQ13" s="317">
        <v>12</v>
      </c>
      <c r="AR13" s="318" t="s">
        <v>537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539</v>
      </c>
      <c r="AL14" s="1193"/>
      <c r="AM14" s="1193"/>
      <c r="AN14" s="1194"/>
      <c r="AO14" s="316">
        <v>98515</v>
      </c>
      <c r="AP14" s="316">
        <v>5177</v>
      </c>
      <c r="AQ14" s="317">
        <v>2952</v>
      </c>
      <c r="AR14" s="318">
        <v>75.400000000000006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540</v>
      </c>
      <c r="AL15" s="1193"/>
      <c r="AM15" s="1193"/>
      <c r="AN15" s="1194"/>
      <c r="AO15" s="316">
        <v>40327</v>
      </c>
      <c r="AP15" s="316">
        <v>2119</v>
      </c>
      <c r="AQ15" s="317">
        <v>1842</v>
      </c>
      <c r="AR15" s="318">
        <v>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541</v>
      </c>
      <c r="AL16" s="1196"/>
      <c r="AM16" s="1196"/>
      <c r="AN16" s="1197"/>
      <c r="AO16" s="316">
        <v>-186352</v>
      </c>
      <c r="AP16" s="316">
        <v>-9793</v>
      </c>
      <c r="AQ16" s="317">
        <v>-6186</v>
      </c>
      <c r="AR16" s="318">
        <v>58.3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2133357</v>
      </c>
      <c r="AP17" s="316">
        <v>112105</v>
      </c>
      <c r="AQ17" s="317">
        <v>87031</v>
      </c>
      <c r="AR17" s="318">
        <v>28.8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542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543</v>
      </c>
      <c r="AP20" s="324" t="s">
        <v>544</v>
      </c>
      <c r="AQ20" s="325" t="s">
        <v>545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546</v>
      </c>
      <c r="AL21" s="1190"/>
      <c r="AM21" s="1190"/>
      <c r="AN21" s="1191"/>
      <c r="AO21" s="328">
        <v>9.77</v>
      </c>
      <c r="AP21" s="329">
        <v>8.3000000000000007</v>
      </c>
      <c r="AQ21" s="330">
        <v>1.47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547</v>
      </c>
      <c r="AL22" s="1190"/>
      <c r="AM22" s="1190"/>
      <c r="AN22" s="1191"/>
      <c r="AO22" s="333">
        <v>98.7</v>
      </c>
      <c r="AP22" s="334">
        <v>97.7</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550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528</v>
      </c>
      <c r="AP30" s="304"/>
      <c r="AQ30" s="305" t="s">
        <v>529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530</v>
      </c>
      <c r="AQ31" s="311" t="s">
        <v>531</v>
      </c>
      <c r="AR31" s="312" t="s">
        <v>532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551</v>
      </c>
      <c r="AL32" s="1181"/>
      <c r="AM32" s="1181"/>
      <c r="AN32" s="1182"/>
      <c r="AO32" s="343">
        <v>1313213</v>
      </c>
      <c r="AP32" s="343">
        <v>69008</v>
      </c>
      <c r="AQ32" s="344">
        <v>50496</v>
      </c>
      <c r="AR32" s="345">
        <v>36.700000000000003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552</v>
      </c>
      <c r="AL33" s="1181"/>
      <c r="AM33" s="1181"/>
      <c r="AN33" s="1182"/>
      <c r="AO33" s="343" t="s">
        <v>537</v>
      </c>
      <c r="AP33" s="343" t="s">
        <v>537</v>
      </c>
      <c r="AQ33" s="344" t="s">
        <v>537</v>
      </c>
      <c r="AR33" s="345" t="s">
        <v>537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553</v>
      </c>
      <c r="AL34" s="1181"/>
      <c r="AM34" s="1181"/>
      <c r="AN34" s="1182"/>
      <c r="AO34" s="343" t="s">
        <v>537</v>
      </c>
      <c r="AP34" s="343" t="s">
        <v>537</v>
      </c>
      <c r="AQ34" s="344">
        <v>40</v>
      </c>
      <c r="AR34" s="345" t="s">
        <v>537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554</v>
      </c>
      <c r="AL35" s="1181"/>
      <c r="AM35" s="1181"/>
      <c r="AN35" s="1182"/>
      <c r="AO35" s="343">
        <v>269447</v>
      </c>
      <c r="AP35" s="343">
        <v>14159</v>
      </c>
      <c r="AQ35" s="344">
        <v>19688</v>
      </c>
      <c r="AR35" s="345">
        <v>-28.1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555</v>
      </c>
      <c r="AL36" s="1181"/>
      <c r="AM36" s="1181"/>
      <c r="AN36" s="1182"/>
      <c r="AO36" s="343">
        <v>35071</v>
      </c>
      <c r="AP36" s="343">
        <v>1843</v>
      </c>
      <c r="AQ36" s="344">
        <v>2838</v>
      </c>
      <c r="AR36" s="345">
        <v>-35.1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556</v>
      </c>
      <c r="AL37" s="1181"/>
      <c r="AM37" s="1181"/>
      <c r="AN37" s="1182"/>
      <c r="AO37" s="343" t="s">
        <v>537</v>
      </c>
      <c r="AP37" s="343" t="s">
        <v>537</v>
      </c>
      <c r="AQ37" s="344">
        <v>486</v>
      </c>
      <c r="AR37" s="345" t="s">
        <v>537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557</v>
      </c>
      <c r="AL38" s="1184"/>
      <c r="AM38" s="1184"/>
      <c r="AN38" s="1185"/>
      <c r="AO38" s="346">
        <v>3</v>
      </c>
      <c r="AP38" s="346">
        <v>0</v>
      </c>
      <c r="AQ38" s="347">
        <v>3</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558</v>
      </c>
      <c r="AL39" s="1184"/>
      <c r="AM39" s="1184"/>
      <c r="AN39" s="1185"/>
      <c r="AO39" s="343">
        <v>-56850</v>
      </c>
      <c r="AP39" s="343">
        <v>-2987</v>
      </c>
      <c r="AQ39" s="344">
        <v>-4320</v>
      </c>
      <c r="AR39" s="345">
        <v>-30.9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559</v>
      </c>
      <c r="AL40" s="1181"/>
      <c r="AM40" s="1181"/>
      <c r="AN40" s="1182"/>
      <c r="AO40" s="343">
        <v>-976188</v>
      </c>
      <c r="AP40" s="343">
        <v>-51297</v>
      </c>
      <c r="AQ40" s="344">
        <v>-47973</v>
      </c>
      <c r="AR40" s="345">
        <v>6.9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584696</v>
      </c>
      <c r="AP41" s="343">
        <v>30725</v>
      </c>
      <c r="AQ41" s="344">
        <v>21258</v>
      </c>
      <c r="AR41" s="345">
        <v>44.5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560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561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562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528</v>
      </c>
      <c r="AN49" s="1175" t="s">
        <v>563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564</v>
      </c>
      <c r="AO50" s="360" t="s">
        <v>565</v>
      </c>
      <c r="AP50" s="361" t="s">
        <v>566</v>
      </c>
      <c r="AQ50" s="362" t="s">
        <v>567</v>
      </c>
      <c r="AR50" s="363" t="s">
        <v>568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569</v>
      </c>
      <c r="AL51" s="356"/>
      <c r="AM51" s="364">
        <v>1114315</v>
      </c>
      <c r="AN51" s="365">
        <v>55200</v>
      </c>
      <c r="AO51" s="366">
        <v>-42.4</v>
      </c>
      <c r="AP51" s="367">
        <v>85459</v>
      </c>
      <c r="AQ51" s="368">
        <v>-19.8</v>
      </c>
      <c r="AR51" s="369">
        <v>-22.6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570</v>
      </c>
      <c r="AM52" s="372">
        <v>389999</v>
      </c>
      <c r="AN52" s="373">
        <v>19319</v>
      </c>
      <c r="AO52" s="374">
        <v>-35.200000000000003</v>
      </c>
      <c r="AP52" s="375">
        <v>44378</v>
      </c>
      <c r="AQ52" s="376">
        <v>-2.6</v>
      </c>
      <c r="AR52" s="377">
        <v>-32.6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571</v>
      </c>
      <c r="AL53" s="356"/>
      <c r="AM53" s="364">
        <v>2111692</v>
      </c>
      <c r="AN53" s="365">
        <v>105961</v>
      </c>
      <c r="AO53" s="366">
        <v>92</v>
      </c>
      <c r="AP53" s="367">
        <v>65876</v>
      </c>
      <c r="AQ53" s="368">
        <v>-22.9</v>
      </c>
      <c r="AR53" s="369">
        <v>114.9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570</v>
      </c>
      <c r="AM54" s="372">
        <v>1144578</v>
      </c>
      <c r="AN54" s="373">
        <v>57433</v>
      </c>
      <c r="AO54" s="374">
        <v>197.3</v>
      </c>
      <c r="AP54" s="375">
        <v>36484</v>
      </c>
      <c r="AQ54" s="376">
        <v>-17.8</v>
      </c>
      <c r="AR54" s="377">
        <v>215.1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572</v>
      </c>
      <c r="AL55" s="356"/>
      <c r="AM55" s="364">
        <v>2347008</v>
      </c>
      <c r="AN55" s="365">
        <v>119459</v>
      </c>
      <c r="AO55" s="366">
        <v>12.7</v>
      </c>
      <c r="AP55" s="367">
        <v>68468</v>
      </c>
      <c r="AQ55" s="368">
        <v>3.9</v>
      </c>
      <c r="AR55" s="369">
        <v>8.8000000000000007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570</v>
      </c>
      <c r="AM56" s="372">
        <v>1836972</v>
      </c>
      <c r="AN56" s="373">
        <v>93499</v>
      </c>
      <c r="AO56" s="374">
        <v>62.8</v>
      </c>
      <c r="AP56" s="375">
        <v>34140</v>
      </c>
      <c r="AQ56" s="376">
        <v>-6.4</v>
      </c>
      <c r="AR56" s="377">
        <v>69.2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573</v>
      </c>
      <c r="AL57" s="356"/>
      <c r="AM57" s="364">
        <v>1599850</v>
      </c>
      <c r="AN57" s="365">
        <v>82710</v>
      </c>
      <c r="AO57" s="366">
        <v>-30.8</v>
      </c>
      <c r="AP57" s="367">
        <v>69729</v>
      </c>
      <c r="AQ57" s="368">
        <v>1.8</v>
      </c>
      <c r="AR57" s="369">
        <v>-32.6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570</v>
      </c>
      <c r="AM58" s="372">
        <v>638045</v>
      </c>
      <c r="AN58" s="373">
        <v>32986</v>
      </c>
      <c r="AO58" s="374">
        <v>-64.7</v>
      </c>
      <c r="AP58" s="375">
        <v>38908</v>
      </c>
      <c r="AQ58" s="376">
        <v>14</v>
      </c>
      <c r="AR58" s="377">
        <v>-78.7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574</v>
      </c>
      <c r="AL59" s="356"/>
      <c r="AM59" s="364">
        <v>1312181</v>
      </c>
      <c r="AN59" s="365">
        <v>68953</v>
      </c>
      <c r="AO59" s="366">
        <v>-16.600000000000001</v>
      </c>
      <c r="AP59" s="367">
        <v>74581</v>
      </c>
      <c r="AQ59" s="368">
        <v>7</v>
      </c>
      <c r="AR59" s="369">
        <v>-23.6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570</v>
      </c>
      <c r="AM60" s="372">
        <v>518383</v>
      </c>
      <c r="AN60" s="373">
        <v>27240</v>
      </c>
      <c r="AO60" s="374">
        <v>-17.399999999999999</v>
      </c>
      <c r="AP60" s="375">
        <v>41563</v>
      </c>
      <c r="AQ60" s="376">
        <v>6.8</v>
      </c>
      <c r="AR60" s="377">
        <v>-24.2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575</v>
      </c>
      <c r="AL61" s="378"/>
      <c r="AM61" s="379">
        <v>1697009</v>
      </c>
      <c r="AN61" s="380">
        <v>86457</v>
      </c>
      <c r="AO61" s="381">
        <v>3</v>
      </c>
      <c r="AP61" s="382">
        <v>72823</v>
      </c>
      <c r="AQ61" s="383">
        <v>-6</v>
      </c>
      <c r="AR61" s="369">
        <v>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570</v>
      </c>
      <c r="AM62" s="372">
        <v>905595</v>
      </c>
      <c r="AN62" s="373">
        <v>46095</v>
      </c>
      <c r="AO62" s="374">
        <v>28.6</v>
      </c>
      <c r="AP62" s="375">
        <v>39095</v>
      </c>
      <c r="AQ62" s="376">
        <v>-1.2</v>
      </c>
      <c r="AR62" s="377">
        <v>29.8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y6NuKAHmpuRFgqzHeCfu4XovcGkb3qxIz/9tFGzab2RQXMCCVqChtCCmpsHn6mpkeXvftCAynyAUZKFXp/D8A==" saltValue="MBgdzkcIYliMhQ77t7dY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577</v>
      </c>
    </row>
    <row r="120" spans="125:125" ht="13.5" hidden="1" customHeight="1" x14ac:dyDescent="0.15"/>
    <row r="121" spans="125:125" ht="13.5" hidden="1" customHeight="1" x14ac:dyDescent="0.15">
      <c r="DU121" s="291"/>
    </row>
  </sheetData>
  <sheetProtection algorithmName="SHA-512" hashValue="ID0UAIIy3spUHGFDxSZGutN2JnjEvhr2XAaQM63YfBJoKSSPD49I1pQJ7TaB/iVZxE0JET/ygBoGRjdPaDwnWQ==" saltValue="JvWZNyN098luBTXQZ9sG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578</v>
      </c>
    </row>
  </sheetData>
  <sheetProtection algorithmName="SHA-512" hashValue="VeHKwuNlMc6XWGiY/HRwu9XM9RKUdKiRfDnalQFIgpbvPBsDmL5ScWFb+Egyr8YduZ0deBSUfZlPyXv6hibqbw==" saltValue="aHSjAXG73/Qw0q12sU0o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98" t="s">
        <v>3</v>
      </c>
      <c r="D47" s="1198"/>
      <c r="E47" s="1199"/>
      <c r="F47" s="11">
        <v>20.57</v>
      </c>
      <c r="G47" s="12">
        <v>21.63</v>
      </c>
      <c r="H47" s="12">
        <v>19.399999999999999</v>
      </c>
      <c r="I47" s="12">
        <v>13.86</v>
      </c>
      <c r="J47" s="13">
        <v>7.82</v>
      </c>
    </row>
    <row r="48" spans="2:10" ht="57.75" customHeight="1" x14ac:dyDescent="0.15">
      <c r="B48" s="14"/>
      <c r="C48" s="1200" t="s">
        <v>4</v>
      </c>
      <c r="D48" s="1200"/>
      <c r="E48" s="1201"/>
      <c r="F48" s="15">
        <v>14.73</v>
      </c>
      <c r="G48" s="16">
        <v>5.0599999999999996</v>
      </c>
      <c r="H48" s="16">
        <v>4.9000000000000004</v>
      </c>
      <c r="I48" s="16">
        <v>8.14</v>
      </c>
      <c r="J48" s="17">
        <v>6.61</v>
      </c>
    </row>
    <row r="49" spans="2:10" ht="57.75" customHeight="1" thickBot="1" x14ac:dyDescent="0.2">
      <c r="B49" s="18"/>
      <c r="C49" s="1202" t="s">
        <v>5</v>
      </c>
      <c r="D49" s="1202"/>
      <c r="E49" s="1203"/>
      <c r="F49" s="19">
        <v>11.58</v>
      </c>
      <c r="G49" s="20" t="s">
        <v>584</v>
      </c>
      <c r="H49" s="20" t="s">
        <v>585</v>
      </c>
      <c r="I49" s="20" t="s">
        <v>586</v>
      </c>
      <c r="J49" s="21" t="s">
        <v>587</v>
      </c>
    </row>
    <row r="50" spans="2:10" ht="13.5" customHeight="1" x14ac:dyDescent="0.15"/>
  </sheetData>
  <sheetProtection algorithmName="SHA-512" hashValue="rdEUnWHwNZDY8wCmWJ0Z6xd8YgY/2tXEvvQ9Q5Ym487vidNT7Oeh5ntUS2oddydl9ytvLxAsSZJmP+RNCmBLlw==" saltValue="6pQAdRFMsfvoR42ZLn1B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10" t="s">
        <v>588</v>
      </c>
      <c r="D34" s="1210"/>
      <c r="E34" s="1211"/>
      <c r="F34" s="32">
        <v>0</v>
      </c>
      <c r="G34" s="33">
        <v>0</v>
      </c>
      <c r="H34" s="33">
        <v>0</v>
      </c>
      <c r="I34" s="33">
        <v>0</v>
      </c>
      <c r="J34" s="34" t="s">
        <v>589</v>
      </c>
      <c r="K34" s="22"/>
      <c r="L34" s="22"/>
      <c r="M34" s="22"/>
      <c r="N34" s="22"/>
      <c r="O34" s="22"/>
      <c r="P34" s="22"/>
    </row>
    <row r="35" spans="1:16" ht="39" customHeight="1" x14ac:dyDescent="0.15">
      <c r="A35" s="22"/>
      <c r="B35" s="35"/>
      <c r="C35" s="1204" t="s">
        <v>590</v>
      </c>
      <c r="D35" s="1205"/>
      <c r="E35" s="1206"/>
      <c r="F35" s="36">
        <v>0</v>
      </c>
      <c r="G35" s="37">
        <v>0</v>
      </c>
      <c r="H35" s="37">
        <v>0</v>
      </c>
      <c r="I35" s="37">
        <v>0</v>
      </c>
      <c r="J35" s="38" t="s">
        <v>591</v>
      </c>
      <c r="K35" s="22"/>
      <c r="L35" s="22"/>
      <c r="M35" s="22"/>
      <c r="N35" s="22"/>
      <c r="O35" s="22"/>
      <c r="P35" s="22"/>
    </row>
    <row r="36" spans="1:16" ht="39" customHeight="1" x14ac:dyDescent="0.15">
      <c r="A36" s="22"/>
      <c r="B36" s="35"/>
      <c r="C36" s="1204" t="s">
        <v>592</v>
      </c>
      <c r="D36" s="1205"/>
      <c r="E36" s="1206"/>
      <c r="F36" s="36">
        <v>9.75</v>
      </c>
      <c r="G36" s="37">
        <v>10.31</v>
      </c>
      <c r="H36" s="37">
        <v>11.04</v>
      </c>
      <c r="I36" s="37">
        <v>10.59</v>
      </c>
      <c r="J36" s="38">
        <v>10.28</v>
      </c>
      <c r="K36" s="22"/>
      <c r="L36" s="22"/>
      <c r="M36" s="22"/>
      <c r="N36" s="22"/>
      <c r="O36" s="22"/>
      <c r="P36" s="22"/>
    </row>
    <row r="37" spans="1:16" ht="39" customHeight="1" x14ac:dyDescent="0.15">
      <c r="A37" s="22"/>
      <c r="B37" s="35"/>
      <c r="C37" s="1204" t="s">
        <v>593</v>
      </c>
      <c r="D37" s="1205"/>
      <c r="E37" s="1206"/>
      <c r="F37" s="36">
        <v>11.8</v>
      </c>
      <c r="G37" s="37">
        <v>10.28</v>
      </c>
      <c r="H37" s="37">
        <v>9.7100000000000009</v>
      </c>
      <c r="I37" s="37">
        <v>9.83</v>
      </c>
      <c r="J37" s="38">
        <v>9.32</v>
      </c>
      <c r="K37" s="22"/>
      <c r="L37" s="22"/>
      <c r="M37" s="22"/>
      <c r="N37" s="22"/>
      <c r="O37" s="22"/>
      <c r="P37" s="22"/>
    </row>
    <row r="38" spans="1:16" ht="39" customHeight="1" x14ac:dyDescent="0.15">
      <c r="A38" s="22"/>
      <c r="B38" s="35"/>
      <c r="C38" s="1204" t="s">
        <v>594</v>
      </c>
      <c r="D38" s="1205"/>
      <c r="E38" s="1206"/>
      <c r="F38" s="36">
        <v>4.93</v>
      </c>
      <c r="G38" s="37">
        <v>5.0599999999999996</v>
      </c>
      <c r="H38" s="37">
        <v>4.8899999999999997</v>
      </c>
      <c r="I38" s="37">
        <v>8.14</v>
      </c>
      <c r="J38" s="38">
        <v>6.61</v>
      </c>
      <c r="K38" s="22"/>
      <c r="L38" s="22"/>
      <c r="M38" s="22"/>
      <c r="N38" s="22"/>
      <c r="O38" s="22"/>
      <c r="P38" s="22"/>
    </row>
    <row r="39" spans="1:16" ht="39" customHeight="1" x14ac:dyDescent="0.15">
      <c r="A39" s="22"/>
      <c r="B39" s="35"/>
      <c r="C39" s="1204" t="s">
        <v>595</v>
      </c>
      <c r="D39" s="1205"/>
      <c r="E39" s="1206"/>
      <c r="F39" s="36" t="s">
        <v>596</v>
      </c>
      <c r="G39" s="37" t="s">
        <v>597</v>
      </c>
      <c r="H39" s="37">
        <v>0</v>
      </c>
      <c r="I39" s="37">
        <v>1.06</v>
      </c>
      <c r="J39" s="38">
        <v>1.23</v>
      </c>
      <c r="K39" s="22"/>
      <c r="L39" s="22"/>
      <c r="M39" s="22"/>
      <c r="N39" s="22"/>
      <c r="O39" s="22"/>
      <c r="P39" s="22"/>
    </row>
    <row r="40" spans="1:16" ht="39" customHeight="1" x14ac:dyDescent="0.15">
      <c r="A40" s="22"/>
      <c r="B40" s="35"/>
      <c r="C40" s="1204" t="s">
        <v>598</v>
      </c>
      <c r="D40" s="1205"/>
      <c r="E40" s="1206"/>
      <c r="F40" s="36">
        <v>0</v>
      </c>
      <c r="G40" s="37">
        <v>0</v>
      </c>
      <c r="H40" s="37">
        <v>0</v>
      </c>
      <c r="I40" s="37">
        <v>0</v>
      </c>
      <c r="J40" s="38">
        <v>0</v>
      </c>
      <c r="K40" s="22"/>
      <c r="L40" s="22"/>
      <c r="M40" s="22"/>
      <c r="N40" s="22"/>
      <c r="O40" s="22"/>
      <c r="P40" s="22"/>
    </row>
    <row r="41" spans="1:16" ht="39" customHeight="1" x14ac:dyDescent="0.15">
      <c r="A41" s="22"/>
      <c r="B41" s="35"/>
      <c r="C41" s="1204" t="s">
        <v>599</v>
      </c>
      <c r="D41" s="1205"/>
      <c r="E41" s="1206"/>
      <c r="F41" s="36">
        <v>9.7899999999999991</v>
      </c>
      <c r="G41" s="37">
        <v>0</v>
      </c>
      <c r="H41" s="37">
        <v>0</v>
      </c>
      <c r="I41" s="37">
        <v>0</v>
      </c>
      <c r="J41" s="38">
        <v>0</v>
      </c>
      <c r="K41" s="22"/>
      <c r="L41" s="22"/>
      <c r="M41" s="22"/>
      <c r="N41" s="22"/>
      <c r="O41" s="22"/>
      <c r="P41" s="22"/>
    </row>
    <row r="42" spans="1:16" ht="39" customHeight="1" x14ac:dyDescent="0.15">
      <c r="A42" s="22"/>
      <c r="B42" s="39"/>
      <c r="C42" s="1204" t="s">
        <v>600</v>
      </c>
      <c r="D42" s="1205"/>
      <c r="E42" s="1206"/>
      <c r="F42" s="36" t="s">
        <v>537</v>
      </c>
      <c r="G42" s="37" t="s">
        <v>537</v>
      </c>
      <c r="H42" s="37" t="s">
        <v>537</v>
      </c>
      <c r="I42" s="37" t="s">
        <v>537</v>
      </c>
      <c r="J42" s="38" t="s">
        <v>537</v>
      </c>
      <c r="K42" s="22"/>
      <c r="L42" s="22"/>
      <c r="M42" s="22"/>
      <c r="N42" s="22"/>
      <c r="O42" s="22"/>
      <c r="P42" s="22"/>
    </row>
    <row r="43" spans="1:16" ht="39" customHeight="1" thickBot="1" x14ac:dyDescent="0.2">
      <c r="A43" s="22"/>
      <c r="B43" s="40"/>
      <c r="C43" s="1207" t="s">
        <v>601</v>
      </c>
      <c r="D43" s="1208"/>
      <c r="E43" s="1209"/>
      <c r="F43" s="41">
        <v>2.4900000000000002</v>
      </c>
      <c r="G43" s="42">
        <v>2.04</v>
      </c>
      <c r="H43" s="42">
        <v>2.0299999999999998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EClI3NvJJi8sN25HDKgYpnRMFRm60QAqPcXFdNmn0pYZKUdV15OcqzyOJZXDJGoGCybc+9Md5tvLFgGnMi/hA==" saltValue="axt2igDAP0G4Fpe4EeFd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1223</v>
      </c>
      <c r="L45" s="60">
        <v>1336</v>
      </c>
      <c r="M45" s="60">
        <v>1277</v>
      </c>
      <c r="N45" s="60">
        <v>1294</v>
      </c>
      <c r="O45" s="61">
        <v>1313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537</v>
      </c>
      <c r="L46" s="64" t="s">
        <v>537</v>
      </c>
      <c r="M46" s="64" t="s">
        <v>537</v>
      </c>
      <c r="N46" s="64" t="s">
        <v>537</v>
      </c>
      <c r="O46" s="65" t="s">
        <v>537</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537</v>
      </c>
      <c r="L47" s="64" t="s">
        <v>537</v>
      </c>
      <c r="M47" s="64" t="s">
        <v>537</v>
      </c>
      <c r="N47" s="64" t="s">
        <v>537</v>
      </c>
      <c r="O47" s="65" t="s">
        <v>537</v>
      </c>
      <c r="P47" s="48"/>
      <c r="Q47" s="48"/>
      <c r="R47" s="48"/>
      <c r="S47" s="48"/>
      <c r="T47" s="48"/>
      <c r="U47" s="48"/>
    </row>
    <row r="48" spans="1:21" ht="30.75" customHeight="1" x14ac:dyDescent="0.15">
      <c r="A48" s="48"/>
      <c r="B48" s="1232"/>
      <c r="C48" s="1233"/>
      <c r="D48" s="62"/>
      <c r="E48" s="1214" t="s">
        <v>15</v>
      </c>
      <c r="F48" s="1214"/>
      <c r="G48" s="1214"/>
      <c r="H48" s="1214"/>
      <c r="I48" s="1214"/>
      <c r="J48" s="1215"/>
      <c r="K48" s="63">
        <v>192</v>
      </c>
      <c r="L48" s="64">
        <v>217</v>
      </c>
      <c r="M48" s="64">
        <v>225</v>
      </c>
      <c r="N48" s="64">
        <v>246</v>
      </c>
      <c r="O48" s="65">
        <v>269</v>
      </c>
      <c r="P48" s="48"/>
      <c r="Q48" s="48"/>
      <c r="R48" s="48"/>
      <c r="S48" s="48"/>
      <c r="T48" s="48"/>
      <c r="U48" s="48"/>
    </row>
    <row r="49" spans="1:21" ht="30.75" customHeight="1" x14ac:dyDescent="0.15">
      <c r="A49" s="48"/>
      <c r="B49" s="1232"/>
      <c r="C49" s="1233"/>
      <c r="D49" s="62"/>
      <c r="E49" s="1214" t="s">
        <v>16</v>
      </c>
      <c r="F49" s="1214"/>
      <c r="G49" s="1214"/>
      <c r="H49" s="1214"/>
      <c r="I49" s="1214"/>
      <c r="J49" s="1215"/>
      <c r="K49" s="63">
        <v>29</v>
      </c>
      <c r="L49" s="64">
        <v>34</v>
      </c>
      <c r="M49" s="64">
        <v>34</v>
      </c>
      <c r="N49" s="64">
        <v>34</v>
      </c>
      <c r="O49" s="65">
        <v>35</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t="s">
        <v>537</v>
      </c>
      <c r="O50" s="65" t="s">
        <v>537</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537</v>
      </c>
      <c r="L51" s="64" t="s">
        <v>537</v>
      </c>
      <c r="M51" s="64">
        <v>0</v>
      </c>
      <c r="N51" s="64" t="s">
        <v>537</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890</v>
      </c>
      <c r="L52" s="64">
        <v>985</v>
      </c>
      <c r="M52" s="64">
        <v>1029</v>
      </c>
      <c r="N52" s="64">
        <v>1032</v>
      </c>
      <c r="O52" s="65">
        <v>1034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554</v>
      </c>
      <c r="L53" s="69">
        <v>602</v>
      </c>
      <c r="M53" s="69">
        <v>507</v>
      </c>
      <c r="N53" s="69">
        <v>542</v>
      </c>
      <c r="O53" s="70">
        <v>583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602</v>
      </c>
      <c r="P55" s="48"/>
      <c r="Q55" s="48"/>
      <c r="R55" s="48"/>
      <c r="S55" s="48"/>
      <c r="T55" s="48"/>
      <c r="U55" s="48"/>
    </row>
    <row r="56" spans="1:21" ht="31.5" customHeight="1" thickBot="1" x14ac:dyDescent="0.2">
      <c r="A56" s="48"/>
      <c r="B56" s="76"/>
      <c r="C56" s="77"/>
      <c r="D56" s="77"/>
      <c r="E56" s="78"/>
      <c r="F56" s="78"/>
      <c r="G56" s="78"/>
      <c r="H56" s="78"/>
      <c r="I56" s="78"/>
      <c r="J56" s="79" t="s">
        <v>2</v>
      </c>
      <c r="K56" s="80" t="s">
        <v>603</v>
      </c>
      <c r="L56" s="81" t="s">
        <v>604</v>
      </c>
      <c r="M56" s="81" t="s">
        <v>605</v>
      </c>
      <c r="N56" s="81" t="s">
        <v>606</v>
      </c>
      <c r="O56" s="82" t="s">
        <v>607</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VHgQkRJx8sS1EX/J/bCgvD4klJPXe+tzRKlD8+kbilViQpMlhg1xBB5F8LWeOa1Wp1NX3DE14g9Uii3+SALYA==" saltValue="g99L+oSL1PAsb7ZZpl9NV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579</v>
      </c>
      <c r="J40" s="100" t="s">
        <v>580</v>
      </c>
      <c r="K40" s="100" t="s">
        <v>581</v>
      </c>
      <c r="L40" s="100" t="s">
        <v>582</v>
      </c>
      <c r="M40" s="101" t="s">
        <v>583</v>
      </c>
    </row>
    <row r="41" spans="2:13" ht="27.75" customHeight="1" x14ac:dyDescent="0.15">
      <c r="B41" s="1250" t="s">
        <v>30</v>
      </c>
      <c r="C41" s="1251"/>
      <c r="D41" s="102"/>
      <c r="E41" s="1252" t="s">
        <v>31</v>
      </c>
      <c r="F41" s="1252"/>
      <c r="G41" s="1252"/>
      <c r="H41" s="1253"/>
      <c r="I41" s="103">
        <v>12560</v>
      </c>
      <c r="J41" s="104">
        <v>12940</v>
      </c>
      <c r="K41" s="104">
        <v>13831</v>
      </c>
      <c r="L41" s="104">
        <v>14035</v>
      </c>
      <c r="M41" s="105">
        <v>14568</v>
      </c>
    </row>
    <row r="42" spans="2:13" ht="27.75" customHeight="1" x14ac:dyDescent="0.15">
      <c r="B42" s="1240"/>
      <c r="C42" s="1241"/>
      <c r="D42" s="106"/>
      <c r="E42" s="1244" t="s">
        <v>32</v>
      </c>
      <c r="F42" s="1244"/>
      <c r="G42" s="1244"/>
      <c r="H42" s="1245"/>
      <c r="I42" s="107" t="s">
        <v>537</v>
      </c>
      <c r="J42" s="108" t="s">
        <v>537</v>
      </c>
      <c r="K42" s="108" t="s">
        <v>537</v>
      </c>
      <c r="L42" s="108" t="s">
        <v>537</v>
      </c>
      <c r="M42" s="109" t="s">
        <v>537</v>
      </c>
    </row>
    <row r="43" spans="2:13" ht="27.75" customHeight="1" x14ac:dyDescent="0.15">
      <c r="B43" s="1240"/>
      <c r="C43" s="1241"/>
      <c r="D43" s="106"/>
      <c r="E43" s="1244" t="s">
        <v>33</v>
      </c>
      <c r="F43" s="1244"/>
      <c r="G43" s="1244"/>
      <c r="H43" s="1245"/>
      <c r="I43" s="107">
        <v>3467</v>
      </c>
      <c r="J43" s="108">
        <v>3606</v>
      </c>
      <c r="K43" s="108">
        <v>3861</v>
      </c>
      <c r="L43" s="108">
        <v>4084</v>
      </c>
      <c r="M43" s="109">
        <v>4174</v>
      </c>
    </row>
    <row r="44" spans="2:13" ht="27.75" customHeight="1" x14ac:dyDescent="0.15">
      <c r="B44" s="1240"/>
      <c r="C44" s="1241"/>
      <c r="D44" s="106"/>
      <c r="E44" s="1244" t="s">
        <v>34</v>
      </c>
      <c r="F44" s="1244"/>
      <c r="G44" s="1244"/>
      <c r="H44" s="1245"/>
      <c r="I44" s="107">
        <v>165</v>
      </c>
      <c r="J44" s="108">
        <v>152</v>
      </c>
      <c r="K44" s="108">
        <v>140</v>
      </c>
      <c r="L44" s="108">
        <v>122</v>
      </c>
      <c r="M44" s="109">
        <v>182</v>
      </c>
    </row>
    <row r="45" spans="2:13" ht="27.75" customHeight="1" x14ac:dyDescent="0.15">
      <c r="B45" s="1240"/>
      <c r="C45" s="1241"/>
      <c r="D45" s="106"/>
      <c r="E45" s="1244" t="s">
        <v>35</v>
      </c>
      <c r="F45" s="1244"/>
      <c r="G45" s="1244"/>
      <c r="H45" s="1245"/>
      <c r="I45" s="107">
        <v>1890</v>
      </c>
      <c r="J45" s="108">
        <v>1895</v>
      </c>
      <c r="K45" s="108">
        <v>1845</v>
      </c>
      <c r="L45" s="108">
        <v>1755</v>
      </c>
      <c r="M45" s="109">
        <v>1717</v>
      </c>
    </row>
    <row r="46" spans="2:13" ht="27.75" customHeight="1" x14ac:dyDescent="0.15">
      <c r="B46" s="1240"/>
      <c r="C46" s="1241"/>
      <c r="D46" s="110"/>
      <c r="E46" s="1244" t="s">
        <v>36</v>
      </c>
      <c r="F46" s="1244"/>
      <c r="G46" s="1244"/>
      <c r="H46" s="1245"/>
      <c r="I46" s="107" t="s">
        <v>537</v>
      </c>
      <c r="J46" s="108" t="s">
        <v>537</v>
      </c>
      <c r="K46" s="108" t="s">
        <v>537</v>
      </c>
      <c r="L46" s="108" t="s">
        <v>537</v>
      </c>
      <c r="M46" s="109" t="s">
        <v>537</v>
      </c>
    </row>
    <row r="47" spans="2:13" ht="27.75" customHeight="1" x14ac:dyDescent="0.15">
      <c r="B47" s="1240"/>
      <c r="C47" s="1241"/>
      <c r="D47" s="111"/>
      <c r="E47" s="1254" t="s">
        <v>37</v>
      </c>
      <c r="F47" s="1255"/>
      <c r="G47" s="1255"/>
      <c r="H47" s="1256"/>
      <c r="I47" s="107" t="s">
        <v>537</v>
      </c>
      <c r="J47" s="108" t="s">
        <v>537</v>
      </c>
      <c r="K47" s="108" t="s">
        <v>537</v>
      </c>
      <c r="L47" s="108" t="s">
        <v>537</v>
      </c>
      <c r="M47" s="109" t="s">
        <v>537</v>
      </c>
    </row>
    <row r="48" spans="2:13" ht="27.75" customHeight="1" x14ac:dyDescent="0.15">
      <c r="B48" s="1240"/>
      <c r="C48" s="1241"/>
      <c r="D48" s="106"/>
      <c r="E48" s="1244" t="s">
        <v>38</v>
      </c>
      <c r="F48" s="1244"/>
      <c r="G48" s="1244"/>
      <c r="H48" s="1245"/>
      <c r="I48" s="107" t="s">
        <v>537</v>
      </c>
      <c r="J48" s="108" t="s">
        <v>537</v>
      </c>
      <c r="K48" s="108" t="s">
        <v>537</v>
      </c>
      <c r="L48" s="108" t="s">
        <v>537</v>
      </c>
      <c r="M48" s="109" t="s">
        <v>537</v>
      </c>
    </row>
    <row r="49" spans="2:13" ht="27.75" customHeight="1" x14ac:dyDescent="0.15">
      <c r="B49" s="1242"/>
      <c r="C49" s="1243"/>
      <c r="D49" s="106"/>
      <c r="E49" s="1244" t="s">
        <v>39</v>
      </c>
      <c r="F49" s="1244"/>
      <c r="G49" s="1244"/>
      <c r="H49" s="1245"/>
      <c r="I49" s="107" t="s">
        <v>537</v>
      </c>
      <c r="J49" s="108" t="s">
        <v>537</v>
      </c>
      <c r="K49" s="108" t="s">
        <v>537</v>
      </c>
      <c r="L49" s="108" t="s">
        <v>537</v>
      </c>
      <c r="M49" s="109" t="s">
        <v>537</v>
      </c>
    </row>
    <row r="50" spans="2:13" ht="27.75" customHeight="1" x14ac:dyDescent="0.15">
      <c r="B50" s="1238" t="s">
        <v>40</v>
      </c>
      <c r="C50" s="1239"/>
      <c r="D50" s="112"/>
      <c r="E50" s="1244" t="s">
        <v>41</v>
      </c>
      <c r="F50" s="1244"/>
      <c r="G50" s="1244"/>
      <c r="H50" s="1245"/>
      <c r="I50" s="107">
        <v>7698</v>
      </c>
      <c r="J50" s="108">
        <v>8930</v>
      </c>
      <c r="K50" s="108">
        <v>9220</v>
      </c>
      <c r="L50" s="108">
        <v>8644</v>
      </c>
      <c r="M50" s="109">
        <v>8309</v>
      </c>
    </row>
    <row r="51" spans="2:13" ht="27.75" customHeight="1" x14ac:dyDescent="0.15">
      <c r="B51" s="1240"/>
      <c r="C51" s="1241"/>
      <c r="D51" s="106"/>
      <c r="E51" s="1244" t="s">
        <v>42</v>
      </c>
      <c r="F51" s="1244"/>
      <c r="G51" s="1244"/>
      <c r="H51" s="1245"/>
      <c r="I51" s="107">
        <v>654</v>
      </c>
      <c r="J51" s="108">
        <v>599</v>
      </c>
      <c r="K51" s="108">
        <v>556</v>
      </c>
      <c r="L51" s="108">
        <v>488</v>
      </c>
      <c r="M51" s="109">
        <v>461</v>
      </c>
    </row>
    <row r="52" spans="2:13" ht="27.75" customHeight="1" x14ac:dyDescent="0.15">
      <c r="B52" s="1242"/>
      <c r="C52" s="1243"/>
      <c r="D52" s="106"/>
      <c r="E52" s="1244" t="s">
        <v>43</v>
      </c>
      <c r="F52" s="1244"/>
      <c r="G52" s="1244"/>
      <c r="H52" s="1245"/>
      <c r="I52" s="107">
        <v>10238</v>
      </c>
      <c r="J52" s="108">
        <v>10559</v>
      </c>
      <c r="K52" s="108">
        <v>11275</v>
      </c>
      <c r="L52" s="108">
        <v>11385</v>
      </c>
      <c r="M52" s="109">
        <v>11912</v>
      </c>
    </row>
    <row r="53" spans="2:13" ht="27.75" customHeight="1" thickBot="1" x14ac:dyDescent="0.2">
      <c r="B53" s="1246" t="s">
        <v>44</v>
      </c>
      <c r="C53" s="1247"/>
      <c r="D53" s="113"/>
      <c r="E53" s="1248" t="s">
        <v>45</v>
      </c>
      <c r="F53" s="1248"/>
      <c r="G53" s="1248"/>
      <c r="H53" s="1249"/>
      <c r="I53" s="114">
        <v>-509</v>
      </c>
      <c r="J53" s="115">
        <v>-1495</v>
      </c>
      <c r="K53" s="115">
        <v>-1374</v>
      </c>
      <c r="L53" s="115">
        <v>-521</v>
      </c>
      <c r="M53" s="116">
        <v>-41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cGqSmfbli+PuOtiMnCo773FYlUjukV6eQXnQIYUzlvaH8RBJkjUfygkW5tKlZiKTQNLxDxAs7M/+1TKwPALiw==" saltValue="HMoIzEKUzfzbZxvReXlh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581</v>
      </c>
      <c r="G54" s="125" t="s">
        <v>582</v>
      </c>
      <c r="H54" s="126" t="s">
        <v>583</v>
      </c>
    </row>
    <row r="55" spans="2:8" ht="52.5" customHeight="1" x14ac:dyDescent="0.15">
      <c r="B55" s="127"/>
      <c r="C55" s="1265" t="s">
        <v>48</v>
      </c>
      <c r="D55" s="1265"/>
      <c r="E55" s="1266"/>
      <c r="F55" s="128">
        <v>1151</v>
      </c>
      <c r="G55" s="128">
        <v>814</v>
      </c>
      <c r="H55" s="129">
        <v>455</v>
      </c>
    </row>
    <row r="56" spans="2:8" ht="52.5" customHeight="1" x14ac:dyDescent="0.15">
      <c r="B56" s="130"/>
      <c r="C56" s="1267" t="s">
        <v>49</v>
      </c>
      <c r="D56" s="1267"/>
      <c r="E56" s="1268"/>
      <c r="F56" s="131">
        <v>1442</v>
      </c>
      <c r="G56" s="131">
        <v>1257</v>
      </c>
      <c r="H56" s="132">
        <v>882</v>
      </c>
    </row>
    <row r="57" spans="2:8" ht="53.25" customHeight="1" x14ac:dyDescent="0.15">
      <c r="B57" s="130"/>
      <c r="C57" s="1269" t="s">
        <v>50</v>
      </c>
      <c r="D57" s="1269"/>
      <c r="E57" s="1270"/>
      <c r="F57" s="133">
        <v>6782</v>
      </c>
      <c r="G57" s="133">
        <v>6839</v>
      </c>
      <c r="H57" s="134">
        <v>7150</v>
      </c>
    </row>
    <row r="58" spans="2:8" ht="45.75" customHeight="1" x14ac:dyDescent="0.15">
      <c r="B58" s="135"/>
      <c r="C58" s="1257" t="s">
        <v>624</v>
      </c>
      <c r="D58" s="1258"/>
      <c r="E58" s="1259"/>
      <c r="F58" s="136">
        <v>4785</v>
      </c>
      <c r="G58" s="136">
        <v>4796</v>
      </c>
      <c r="H58" s="137">
        <v>4815</v>
      </c>
    </row>
    <row r="59" spans="2:8" ht="45.75" customHeight="1" x14ac:dyDescent="0.15">
      <c r="B59" s="135"/>
      <c r="C59" s="1257" t="s">
        <v>625</v>
      </c>
      <c r="D59" s="1258"/>
      <c r="E59" s="1259"/>
      <c r="F59" s="136">
        <v>128</v>
      </c>
      <c r="G59" s="136">
        <v>172</v>
      </c>
      <c r="H59" s="137">
        <v>602</v>
      </c>
    </row>
    <row r="60" spans="2:8" ht="45.75" customHeight="1" x14ac:dyDescent="0.15">
      <c r="B60" s="135"/>
      <c r="C60" s="1257" t="s">
        <v>626</v>
      </c>
      <c r="D60" s="1258"/>
      <c r="E60" s="1259"/>
      <c r="F60" s="136">
        <v>588</v>
      </c>
      <c r="G60" s="136">
        <v>588</v>
      </c>
      <c r="H60" s="137">
        <v>588</v>
      </c>
    </row>
    <row r="61" spans="2:8" ht="45.75" customHeight="1" x14ac:dyDescent="0.15">
      <c r="B61" s="135"/>
      <c r="C61" s="1257" t="s">
        <v>627</v>
      </c>
      <c r="D61" s="1258"/>
      <c r="E61" s="1259"/>
      <c r="F61" s="136">
        <v>319</v>
      </c>
      <c r="G61" s="136">
        <v>319</v>
      </c>
      <c r="H61" s="137">
        <v>320</v>
      </c>
    </row>
    <row r="62" spans="2:8" ht="45.75" customHeight="1" thickBot="1" x14ac:dyDescent="0.2">
      <c r="B62" s="138"/>
      <c r="C62" s="1260" t="s">
        <v>628</v>
      </c>
      <c r="D62" s="1261"/>
      <c r="E62" s="1262"/>
      <c r="F62" s="139">
        <v>410</v>
      </c>
      <c r="G62" s="139">
        <v>410</v>
      </c>
      <c r="H62" s="140">
        <v>311</v>
      </c>
    </row>
    <row r="63" spans="2:8" ht="52.5" customHeight="1" thickBot="1" x14ac:dyDescent="0.2">
      <c r="B63" s="141"/>
      <c r="C63" s="1263" t="s">
        <v>51</v>
      </c>
      <c r="D63" s="1263"/>
      <c r="E63" s="1264"/>
      <c r="F63" s="142">
        <v>9374</v>
      </c>
      <c r="G63" s="142">
        <v>8909</v>
      </c>
      <c r="H63" s="143">
        <v>8486</v>
      </c>
    </row>
    <row r="64" spans="2:8" ht="15" customHeight="1" x14ac:dyDescent="0.15"/>
  </sheetData>
  <sheetProtection algorithmName="SHA-512" hashValue="E4YiMy5p39n9gRBYOBjCVG+rG6PApXYjK79B4b+ldZjT198yK0EvUq0ObFgb5FfnfrIE5d7VVs6emNnewZ/Ttw==" saltValue="qkbbt86GdJ81vk6QBZtR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2" zoomScaleNormal="100" zoomScaleSheetLayoutView="55" workbookViewId="0">
      <selection activeCell="AT62" sqref="AT62"/>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630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631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632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579</v>
      </c>
      <c r="BQ50" s="1305"/>
      <c r="BR50" s="1305"/>
      <c r="BS50" s="1305"/>
      <c r="BT50" s="1305"/>
      <c r="BU50" s="1305"/>
      <c r="BV50" s="1305"/>
      <c r="BW50" s="1305"/>
      <c r="BX50" s="1305" t="s">
        <v>580</v>
      </c>
      <c r="BY50" s="1305"/>
      <c r="BZ50" s="1305"/>
      <c r="CA50" s="1305"/>
      <c r="CB50" s="1305"/>
      <c r="CC50" s="1305"/>
      <c r="CD50" s="1305"/>
      <c r="CE50" s="1305"/>
      <c r="CF50" s="1305" t="s">
        <v>581</v>
      </c>
      <c r="CG50" s="1305"/>
      <c r="CH50" s="1305"/>
      <c r="CI50" s="1305"/>
      <c r="CJ50" s="1305"/>
      <c r="CK50" s="1305"/>
      <c r="CL50" s="1305"/>
      <c r="CM50" s="1305"/>
      <c r="CN50" s="1305" t="s">
        <v>582</v>
      </c>
      <c r="CO50" s="1305"/>
      <c r="CP50" s="1305"/>
      <c r="CQ50" s="1305"/>
      <c r="CR50" s="1305"/>
      <c r="CS50" s="1305"/>
      <c r="CT50" s="1305"/>
      <c r="CU50" s="1305"/>
      <c r="CV50" s="1305" t="s">
        <v>583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634</v>
      </c>
      <c r="AO51" s="1309"/>
      <c r="AP51" s="1309"/>
      <c r="AQ51" s="1309"/>
      <c r="AR51" s="1309"/>
      <c r="AS51" s="1309"/>
      <c r="AT51" s="1309"/>
      <c r="AU51" s="1309"/>
      <c r="AV51" s="1309"/>
      <c r="AW51" s="1309"/>
      <c r="AX51" s="1309"/>
      <c r="AY51" s="1309"/>
      <c r="AZ51" s="1309"/>
      <c r="BA51" s="1309"/>
      <c r="BB51" s="1309" t="s">
        <v>635</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636</v>
      </c>
      <c r="BC53" s="1309"/>
      <c r="BD53" s="1309"/>
      <c r="BE53" s="1309"/>
      <c r="BF53" s="1309"/>
      <c r="BG53" s="1309"/>
      <c r="BH53" s="1309"/>
      <c r="BI53" s="1309"/>
      <c r="BJ53" s="1309"/>
      <c r="BK53" s="1309"/>
      <c r="BL53" s="1309"/>
      <c r="BM53" s="1309"/>
      <c r="BN53" s="1309"/>
      <c r="BO53" s="1309"/>
      <c r="BP53" s="1310">
        <v>57.6</v>
      </c>
      <c r="BQ53" s="1310"/>
      <c r="BR53" s="1310"/>
      <c r="BS53" s="1310"/>
      <c r="BT53" s="1310"/>
      <c r="BU53" s="1310"/>
      <c r="BV53" s="1310"/>
      <c r="BW53" s="1310"/>
      <c r="BX53" s="1310">
        <v>58.6</v>
      </c>
      <c r="BY53" s="1310"/>
      <c r="BZ53" s="1310"/>
      <c r="CA53" s="1310"/>
      <c r="CB53" s="1310"/>
      <c r="CC53" s="1310"/>
      <c r="CD53" s="1310"/>
      <c r="CE53" s="1310"/>
      <c r="CF53" s="1310">
        <v>60.5</v>
      </c>
      <c r="CG53" s="1310"/>
      <c r="CH53" s="1310"/>
      <c r="CI53" s="1310"/>
      <c r="CJ53" s="1310"/>
      <c r="CK53" s="1310"/>
      <c r="CL53" s="1310"/>
      <c r="CM53" s="1310"/>
      <c r="CN53" s="1310">
        <v>60.4</v>
      </c>
      <c r="CO53" s="1310"/>
      <c r="CP53" s="1310"/>
      <c r="CQ53" s="1310"/>
      <c r="CR53" s="1310"/>
      <c r="CS53" s="1310"/>
      <c r="CT53" s="1310"/>
      <c r="CU53" s="1310"/>
      <c r="CV53" s="1310">
        <v>62.3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637</v>
      </c>
      <c r="AO55" s="1305"/>
      <c r="AP55" s="1305"/>
      <c r="AQ55" s="1305"/>
      <c r="AR55" s="1305"/>
      <c r="AS55" s="1305"/>
      <c r="AT55" s="1305"/>
      <c r="AU55" s="1305"/>
      <c r="AV55" s="1305"/>
      <c r="AW55" s="1305"/>
      <c r="AX55" s="1305"/>
      <c r="AY55" s="1305"/>
      <c r="AZ55" s="1305"/>
      <c r="BA55" s="1305"/>
      <c r="BB55" s="1309" t="s">
        <v>635</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52.3</v>
      </c>
      <c r="BY55" s="1310"/>
      <c r="BZ55" s="1310"/>
      <c r="CA55" s="1310"/>
      <c r="CB55" s="1310"/>
      <c r="CC55" s="1310"/>
      <c r="CD55" s="1310"/>
      <c r="CE55" s="1310"/>
      <c r="CF55" s="1310">
        <v>55.4</v>
      </c>
      <c r="CG55" s="1310"/>
      <c r="CH55" s="1310"/>
      <c r="CI55" s="1310"/>
      <c r="CJ55" s="1310"/>
      <c r="CK55" s="1310"/>
      <c r="CL55" s="1310"/>
      <c r="CM55" s="1310"/>
      <c r="CN55" s="1310">
        <v>52.7</v>
      </c>
      <c r="CO55" s="1310"/>
      <c r="CP55" s="1310"/>
      <c r="CQ55" s="1310"/>
      <c r="CR55" s="1310"/>
      <c r="CS55" s="1310"/>
      <c r="CT55" s="1310"/>
      <c r="CU55" s="1310"/>
      <c r="CV55" s="1310">
        <v>49.7</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636</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57.1</v>
      </c>
      <c r="BY57" s="1310"/>
      <c r="BZ57" s="1310"/>
      <c r="CA57" s="1310"/>
      <c r="CB57" s="1310"/>
      <c r="CC57" s="1310"/>
      <c r="CD57" s="1310"/>
      <c r="CE57" s="1310"/>
      <c r="CF57" s="1310">
        <v>58.7</v>
      </c>
      <c r="CG57" s="1310"/>
      <c r="CH57" s="1310"/>
      <c r="CI57" s="1310"/>
      <c r="CJ57" s="1310"/>
      <c r="CK57" s="1310"/>
      <c r="CL57" s="1310"/>
      <c r="CM57" s="1310"/>
      <c r="CN57" s="1310">
        <v>59.9</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638</v>
      </c>
    </row>
    <row r="64" spans="1:109" x14ac:dyDescent="0.15">
      <c r="B64" s="1280"/>
      <c r="G64" s="1287"/>
      <c r="I64" s="1320"/>
      <c r="J64" s="1320"/>
      <c r="K64" s="1320"/>
      <c r="L64" s="1320"/>
      <c r="M64" s="1320"/>
      <c r="N64" s="1321"/>
      <c r="AM64" s="1287"/>
      <c r="AN64" s="1287" t="s">
        <v>631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579</v>
      </c>
      <c r="BQ72" s="1305"/>
      <c r="BR72" s="1305"/>
      <c r="BS72" s="1305"/>
      <c r="BT72" s="1305"/>
      <c r="BU72" s="1305"/>
      <c r="BV72" s="1305"/>
      <c r="BW72" s="1305"/>
      <c r="BX72" s="1305" t="s">
        <v>580</v>
      </c>
      <c r="BY72" s="1305"/>
      <c r="BZ72" s="1305"/>
      <c r="CA72" s="1305"/>
      <c r="CB72" s="1305"/>
      <c r="CC72" s="1305"/>
      <c r="CD72" s="1305"/>
      <c r="CE72" s="1305"/>
      <c r="CF72" s="1305" t="s">
        <v>581</v>
      </c>
      <c r="CG72" s="1305"/>
      <c r="CH72" s="1305"/>
      <c r="CI72" s="1305"/>
      <c r="CJ72" s="1305"/>
      <c r="CK72" s="1305"/>
      <c r="CL72" s="1305"/>
      <c r="CM72" s="1305"/>
      <c r="CN72" s="1305" t="s">
        <v>582</v>
      </c>
      <c r="CO72" s="1305"/>
      <c r="CP72" s="1305"/>
      <c r="CQ72" s="1305"/>
      <c r="CR72" s="1305"/>
      <c r="CS72" s="1305"/>
      <c r="CT72" s="1305"/>
      <c r="CU72" s="1305"/>
      <c r="CV72" s="1305" t="s">
        <v>583</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634</v>
      </c>
      <c r="AO73" s="1309"/>
      <c r="AP73" s="1309"/>
      <c r="AQ73" s="1309"/>
      <c r="AR73" s="1309"/>
      <c r="AS73" s="1309"/>
      <c r="AT73" s="1309"/>
      <c r="AU73" s="1309"/>
      <c r="AV73" s="1309"/>
      <c r="AW73" s="1309"/>
      <c r="AX73" s="1309"/>
      <c r="AY73" s="1309"/>
      <c r="AZ73" s="1309"/>
      <c r="BA73" s="1309"/>
      <c r="BB73" s="1309" t="s">
        <v>635</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640</v>
      </c>
      <c r="BC75" s="1309"/>
      <c r="BD75" s="1309"/>
      <c r="BE75" s="1309"/>
      <c r="BF75" s="1309"/>
      <c r="BG75" s="1309"/>
      <c r="BH75" s="1309"/>
      <c r="BI75" s="1309"/>
      <c r="BJ75" s="1309"/>
      <c r="BK75" s="1309"/>
      <c r="BL75" s="1309"/>
      <c r="BM75" s="1309"/>
      <c r="BN75" s="1309"/>
      <c r="BO75" s="1309"/>
      <c r="BP75" s="1310">
        <v>11</v>
      </c>
      <c r="BQ75" s="1310"/>
      <c r="BR75" s="1310"/>
      <c r="BS75" s="1310"/>
      <c r="BT75" s="1310"/>
      <c r="BU75" s="1310"/>
      <c r="BV75" s="1310"/>
      <c r="BW75" s="1310"/>
      <c r="BX75" s="1310">
        <v>11.4</v>
      </c>
      <c r="BY75" s="1310"/>
      <c r="BZ75" s="1310"/>
      <c r="CA75" s="1310"/>
      <c r="CB75" s="1310"/>
      <c r="CC75" s="1310"/>
      <c r="CD75" s="1310"/>
      <c r="CE75" s="1310"/>
      <c r="CF75" s="1310">
        <v>10.9</v>
      </c>
      <c r="CG75" s="1310"/>
      <c r="CH75" s="1310"/>
      <c r="CI75" s="1310"/>
      <c r="CJ75" s="1310"/>
      <c r="CK75" s="1310"/>
      <c r="CL75" s="1310"/>
      <c r="CM75" s="1310"/>
      <c r="CN75" s="1310">
        <v>11</v>
      </c>
      <c r="CO75" s="1310"/>
      <c r="CP75" s="1310"/>
      <c r="CQ75" s="1310"/>
      <c r="CR75" s="1310"/>
      <c r="CS75" s="1310"/>
      <c r="CT75" s="1310"/>
      <c r="CU75" s="1310"/>
      <c r="CV75" s="1310">
        <v>11.1</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637</v>
      </c>
      <c r="AO77" s="1305"/>
      <c r="AP77" s="1305"/>
      <c r="AQ77" s="1305"/>
      <c r="AR77" s="1305"/>
      <c r="AS77" s="1305"/>
      <c r="AT77" s="1305"/>
      <c r="AU77" s="1305"/>
      <c r="AV77" s="1305"/>
      <c r="AW77" s="1305"/>
      <c r="AX77" s="1305"/>
      <c r="AY77" s="1305"/>
      <c r="AZ77" s="1305"/>
      <c r="BA77" s="1305"/>
      <c r="BB77" s="1309" t="s">
        <v>635</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52.3</v>
      </c>
      <c r="BY77" s="1310"/>
      <c r="BZ77" s="1310"/>
      <c r="CA77" s="1310"/>
      <c r="CB77" s="1310"/>
      <c r="CC77" s="1310"/>
      <c r="CD77" s="1310"/>
      <c r="CE77" s="1310"/>
      <c r="CF77" s="1310">
        <v>55.4</v>
      </c>
      <c r="CG77" s="1310"/>
      <c r="CH77" s="1310"/>
      <c r="CI77" s="1310"/>
      <c r="CJ77" s="1310"/>
      <c r="CK77" s="1310"/>
      <c r="CL77" s="1310"/>
      <c r="CM77" s="1310"/>
      <c r="CN77" s="1310">
        <v>52.7</v>
      </c>
      <c r="CO77" s="1310"/>
      <c r="CP77" s="1310"/>
      <c r="CQ77" s="1310"/>
      <c r="CR77" s="1310"/>
      <c r="CS77" s="1310"/>
      <c r="CT77" s="1310"/>
      <c r="CU77" s="1310"/>
      <c r="CV77" s="1310">
        <v>49.7</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640</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9.6999999999999993</v>
      </c>
      <c r="CG79" s="1310"/>
      <c r="CH79" s="1310"/>
      <c r="CI79" s="1310"/>
      <c r="CJ79" s="1310"/>
      <c r="CK79" s="1310"/>
      <c r="CL79" s="1310"/>
      <c r="CM79" s="1310"/>
      <c r="CN79" s="1310">
        <v>9.5</v>
      </c>
      <c r="CO79" s="1310"/>
      <c r="CP79" s="1310"/>
      <c r="CQ79" s="1310"/>
      <c r="CR79" s="1310"/>
      <c r="CS79" s="1310"/>
      <c r="CT79" s="1310"/>
      <c r="CU79" s="1310"/>
      <c r="CV79" s="1310">
        <v>9.1999999999999993</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swo7LD+BgP7URbEZ+Ki40cUD/9XpmsFin7AE6zX2IgNRt2LTeqJ4fQYn5CwF5bZHG1FWosNHAk3hDtTaRHV+w==" saltValue="FJS1LlWvaUpmvS+VYKcf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M96" zoomScale="80" zoomScaleNormal="80" zoomScaleSheetLayoutView="70" workbookViewId="0">
      <selection activeCell="AT62" sqref="AT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1UTshBheB4XvH9QT3P5lRhI0IG1SmX02bJMGEZno5iQhnXjHDse8qwgCtQ9iWhEWE4WgunGyaOk2nIVwEfv78A==" saltValue="hIhCQ2Xj9V/FyaVhuILX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0" zoomScaleNormal="80" zoomScaleSheetLayoutView="55" workbookViewId="0">
      <selection activeCell="AT62" sqref="AT62"/>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525</v>
      </c>
    </row>
  </sheetData>
  <sheetProtection algorithmName="SHA-512" hashValue="wN5ZiLgfPHqq+dPwRBBan1IKD96YQzF4LSrGAg2Y06aZqoq5cQNgG+e6Mn4W/vlvjuYZrgm2gFCalfS49f36OQ==" saltValue="rDhR1f0x/EG5v4DkqMHh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576</v>
      </c>
      <c r="G2" s="157"/>
      <c r="H2" s="158"/>
    </row>
    <row r="3" spans="1:8" x14ac:dyDescent="0.15">
      <c r="A3" s="154" t="s">
        <v>569</v>
      </c>
      <c r="B3" s="159"/>
      <c r="C3" s="160"/>
      <c r="D3" s="161">
        <v>55200</v>
      </c>
      <c r="E3" s="162"/>
      <c r="F3" s="163">
        <v>85459</v>
      </c>
      <c r="G3" s="164"/>
      <c r="H3" s="165"/>
    </row>
    <row r="4" spans="1:8" x14ac:dyDescent="0.15">
      <c r="A4" s="166"/>
      <c r="B4" s="167"/>
      <c r="C4" s="168"/>
      <c r="D4" s="169">
        <v>19319</v>
      </c>
      <c r="E4" s="170"/>
      <c r="F4" s="171">
        <v>44378</v>
      </c>
      <c r="G4" s="172"/>
      <c r="H4" s="173"/>
    </row>
    <row r="5" spans="1:8" x14ac:dyDescent="0.15">
      <c r="A5" s="154" t="s">
        <v>571</v>
      </c>
      <c r="B5" s="159"/>
      <c r="C5" s="160"/>
      <c r="D5" s="161">
        <v>105961</v>
      </c>
      <c r="E5" s="162"/>
      <c r="F5" s="163">
        <v>65876</v>
      </c>
      <c r="G5" s="164"/>
      <c r="H5" s="165"/>
    </row>
    <row r="6" spans="1:8" x14ac:dyDescent="0.15">
      <c r="A6" s="166"/>
      <c r="B6" s="167"/>
      <c r="C6" s="168"/>
      <c r="D6" s="169">
        <v>57433</v>
      </c>
      <c r="E6" s="170"/>
      <c r="F6" s="171">
        <v>36484</v>
      </c>
      <c r="G6" s="172"/>
      <c r="H6" s="173"/>
    </row>
    <row r="7" spans="1:8" x14ac:dyDescent="0.15">
      <c r="A7" s="154" t="s">
        <v>572</v>
      </c>
      <c r="B7" s="159"/>
      <c r="C7" s="160"/>
      <c r="D7" s="161">
        <v>119459</v>
      </c>
      <c r="E7" s="162"/>
      <c r="F7" s="163">
        <v>68468</v>
      </c>
      <c r="G7" s="164"/>
      <c r="H7" s="165"/>
    </row>
    <row r="8" spans="1:8" x14ac:dyDescent="0.15">
      <c r="A8" s="166"/>
      <c r="B8" s="167"/>
      <c r="C8" s="168"/>
      <c r="D8" s="169">
        <v>93499</v>
      </c>
      <c r="E8" s="170"/>
      <c r="F8" s="171">
        <v>34140</v>
      </c>
      <c r="G8" s="172"/>
      <c r="H8" s="173"/>
    </row>
    <row r="9" spans="1:8" x14ac:dyDescent="0.15">
      <c r="A9" s="154" t="s">
        <v>573</v>
      </c>
      <c r="B9" s="159"/>
      <c r="C9" s="160"/>
      <c r="D9" s="161">
        <v>82710</v>
      </c>
      <c r="E9" s="162"/>
      <c r="F9" s="163">
        <v>69729</v>
      </c>
      <c r="G9" s="164"/>
      <c r="H9" s="165"/>
    </row>
    <row r="10" spans="1:8" x14ac:dyDescent="0.15">
      <c r="A10" s="166"/>
      <c r="B10" s="167"/>
      <c r="C10" s="168"/>
      <c r="D10" s="169">
        <v>32986</v>
      </c>
      <c r="E10" s="170"/>
      <c r="F10" s="171">
        <v>38908</v>
      </c>
      <c r="G10" s="172"/>
      <c r="H10" s="173"/>
    </row>
    <row r="11" spans="1:8" x14ac:dyDescent="0.15">
      <c r="A11" s="154" t="s">
        <v>574</v>
      </c>
      <c r="B11" s="159"/>
      <c r="C11" s="160"/>
      <c r="D11" s="161">
        <v>68953</v>
      </c>
      <c r="E11" s="162"/>
      <c r="F11" s="163">
        <v>74581</v>
      </c>
      <c r="G11" s="164"/>
      <c r="H11" s="165"/>
    </row>
    <row r="12" spans="1:8" x14ac:dyDescent="0.15">
      <c r="A12" s="166"/>
      <c r="B12" s="167"/>
      <c r="C12" s="174"/>
      <c r="D12" s="169">
        <v>27240</v>
      </c>
      <c r="E12" s="170"/>
      <c r="F12" s="171">
        <v>41563</v>
      </c>
      <c r="G12" s="172"/>
      <c r="H12" s="173"/>
    </row>
    <row r="13" spans="1:8" x14ac:dyDescent="0.15">
      <c r="A13" s="154"/>
      <c r="B13" s="159"/>
      <c r="C13" s="175"/>
      <c r="D13" s="176">
        <v>86457</v>
      </c>
      <c r="E13" s="177"/>
      <c r="F13" s="178">
        <v>72823</v>
      </c>
      <c r="G13" s="179"/>
      <c r="H13" s="165"/>
    </row>
    <row r="14" spans="1:8" x14ac:dyDescent="0.15">
      <c r="A14" s="166"/>
      <c r="B14" s="167"/>
      <c r="C14" s="168"/>
      <c r="D14" s="169">
        <v>46095</v>
      </c>
      <c r="E14" s="170"/>
      <c r="F14" s="171">
        <v>39095</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14.73</v>
      </c>
      <c r="C19" s="180">
        <f>ROUND(VALUE(SUBSTITUTE(実質収支比率等に係る経年分析!G$48,"▲","-")),2)</f>
        <v>5.0599999999999996</v>
      </c>
      <c r="D19" s="180">
        <f>ROUND(VALUE(SUBSTITUTE(実質収支比率等に係る経年分析!H$48,"▲","-")),2)</f>
        <v>4.9000000000000004</v>
      </c>
      <c r="E19" s="180">
        <f>ROUND(VALUE(SUBSTITUTE(実質収支比率等に係る経年分析!I$48,"▲","-")),2)</f>
        <v>8.14</v>
      </c>
      <c r="F19" s="180">
        <f>ROUND(VALUE(SUBSTITUTE(実質収支比率等に係る経年分析!J$48,"▲","-")),2)</f>
        <v>6.61</v>
      </c>
    </row>
    <row r="20" spans="1:11" x14ac:dyDescent="0.15">
      <c r="A20" s="180" t="s">
        <v>55</v>
      </c>
      <c r="B20" s="180">
        <f>ROUND(VALUE(SUBSTITUTE(実質収支比率等に係る経年分析!F$47,"▲","-")),2)</f>
        <v>20.57</v>
      </c>
      <c r="C20" s="180">
        <f>ROUND(VALUE(SUBSTITUTE(実質収支比率等に係る経年分析!G$47,"▲","-")),2)</f>
        <v>21.63</v>
      </c>
      <c r="D20" s="180">
        <f>ROUND(VALUE(SUBSTITUTE(実質収支比率等に係る経年分析!H$47,"▲","-")),2)</f>
        <v>19.399999999999999</v>
      </c>
      <c r="E20" s="180">
        <f>ROUND(VALUE(SUBSTITUTE(実質収支比率等に係る経年分析!I$47,"▲","-")),2)</f>
        <v>13.86</v>
      </c>
      <c r="F20" s="180">
        <f>ROUND(VALUE(SUBSTITUTE(実質収支比率等に係る経年分析!J$47,"▲","-")),2)</f>
        <v>7.82</v>
      </c>
    </row>
    <row r="21" spans="1:11" x14ac:dyDescent="0.15">
      <c r="A21" s="180" t="s">
        <v>56</v>
      </c>
      <c r="B21" s="180">
        <f>IF(ISNUMBER(VALUE(SUBSTITUTE(実質収支比率等に係る経年分析!F$49,"▲","-"))),ROUND(VALUE(SUBSTITUTE(実質収支比率等に係る経年分析!F$49,"▲","-")),2),NA())</f>
        <v>11.58</v>
      </c>
      <c r="C21" s="180">
        <f>IF(ISNUMBER(VALUE(SUBSTITUTE(実質収支比率等に係る経年分析!G$49,"▲","-"))),ROUND(VALUE(SUBSTITUTE(実質収支比率等に係る経年分析!G$49,"▲","-")),2),NA())</f>
        <v>-8.5299999999999994</v>
      </c>
      <c r="D21" s="180">
        <f>IF(ISNUMBER(VALUE(SUBSTITUTE(実質収支比率等に係る経年分析!H$49,"▲","-"))),ROUND(VALUE(SUBSTITUTE(実質収支比率等に係る経年分析!H$49,"▲","-")),2),NA())</f>
        <v>-2.69</v>
      </c>
      <c r="E21" s="180">
        <f>IF(ISNUMBER(VALUE(SUBSTITUTE(実質収支比率等に係る経年分析!I$49,"▲","-"))),ROUND(VALUE(SUBSTITUTE(実質収支比率等に係る経年分析!I$49,"▲","-")),2),NA())</f>
        <v>-2.5499999999999998</v>
      </c>
      <c r="F21" s="180">
        <f>IF(ISNUMBER(VALUE(SUBSTITUTE(実質収支比率等に係る経年分析!J$49,"▲","-"))),ROUND(VALUE(SUBSTITUTE(実質収支比率等に係る経年分析!J$49,"▲","-")),2),NA())</f>
        <v>-7.78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2.4900000000000002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2.0299999999999998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多久市土地区画整理事業特別会計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9.7899999999999991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多久市後期高齢者医療特別会計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多久市国民健康保険事業特別会計</v>
      </c>
      <c r="B31" s="181">
        <f>IF(ROUND(VALUE(SUBSTITUTE(連結実質赤字比率に係る赤字・黒字の構成分析!F$39,"▲", "-")), 2) &lt; 0, ABS(ROUND(VALUE(SUBSTITUTE(連結実質赤字比率に係る赤字・黒字の構成分析!F$39,"▲", "-")), 2)), NA())</f>
        <v>3.91</v>
      </c>
      <c r="C31" s="181" t="e">
        <f>IF(ROUND(VALUE(SUBSTITUTE(連結実質赤字比率に係る赤字・黒字の構成分析!F$39,"▲", "-")), 2) &gt;= 0, ABS(ROUND(VALUE(SUBSTITUTE(連結実質赤字比率に係る赤字・黒字の構成分析!F$39,"▲", "-")), 2)), NA())</f>
        <v>#N/A</v>
      </c>
      <c r="D31" s="181">
        <f>IF(ROUND(VALUE(SUBSTITUTE(連結実質赤字比率に係る赤字・黒字の構成分析!G$39,"▲", "-")), 2) &lt; 0, ABS(ROUND(VALUE(SUBSTITUTE(連結実質赤字比率に係る赤字・黒字の構成分析!G$39,"▲", "-")), 2)), NA())</f>
        <v>0.72</v>
      </c>
      <c r="E31" s="181" t="e">
        <f>IF(ROUND(VALUE(SUBSTITUTE(連結実質赤字比率に係る赤字・黒字の構成分析!G$39,"▲", "-")), 2) &gt;= 0, ABS(ROUND(VALUE(SUBSTITUTE(連結実質赤字比率に係る赤字・黒字の構成分析!G$39,"▲", "-")), 2)), NA())</f>
        <v>#N/A</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1.23</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4.93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5.0599999999999996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4.8899999999999997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8.14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6.61</v>
      </c>
    </row>
    <row r="33" spans="1:16" x14ac:dyDescent="0.15">
      <c r="A33" s="181" t="str">
        <f>IF(連結実質赤字比率に係る赤字・黒字の構成分析!C$37="",NA(),連結実質赤字比率に係る赤字・黒字の構成分析!C$37)</f>
        <v>多久市病院事業会計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10.28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9.7100000000000009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9.83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9.32</v>
      </c>
    </row>
    <row r="34" spans="1:16" x14ac:dyDescent="0.15">
      <c r="A34" s="181" t="str">
        <f>IF(連結実質赤字比率に係る赤字・黒字の構成分析!C$36="",NA(),連結実質赤字比率に係る赤字・黒字の構成分析!C$36)</f>
        <v>多久市水道事業会計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9.75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10.28</v>
      </c>
    </row>
    <row r="35" spans="1:16" x14ac:dyDescent="0.15">
      <c r="A35" s="181" t="str">
        <f>IF(連結実質赤字比率に係る赤字・黒字の構成分析!C$35="",NA(),連結実質赤字比率に係る赤字・黒字の構成分析!C$35)</f>
        <v>多久市農業集落排水事業特別会計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v>
      </c>
      <c r="J35" s="181">
        <f>IF(ROUND(VALUE(SUBSTITUTE(連結実質赤字比率に係る赤字・黒字の構成分析!J$35,"▲", "-")), 2) &lt; 0, ABS(ROUND(VALUE(SUBSTITUTE(連結実質赤字比率に係る赤字・黒字の構成分析!J$35,"▲", "-")), 2)), NA())</f>
        <v>0.43</v>
      </c>
      <c r="K35" s="181" t="e">
        <f>IF(ROUND(VALUE(SUBSTITUTE(連結実質赤字比率に係る赤字・黒字の構成分析!J$35,"▲", "-")), 2) &gt;= 0, ABS(ROUND(VALUE(SUBSTITUTE(連結実質赤字比率に係る赤字・黒字の構成分析!J$35,"▲", "-")), 2)), NA())</f>
        <v>#N/A</v>
      </c>
    </row>
    <row r="36" spans="1:16" x14ac:dyDescent="0.15">
      <c r="A36" s="181" t="str">
        <f>IF(連結実質赤字比率に係る赤字・黒字の構成分析!C$34="",NA(),連結実質赤字比率に係る赤字・黒字の構成分析!C$34)</f>
        <v>多久市公共下水道事業特別会計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f>IF(ROUND(VALUE(SUBSTITUTE(連結実質赤字比率に係る赤字・黒字の構成分析!J$34,"▲", "-")), 2) &lt; 0, ABS(ROUND(VALUE(SUBSTITUTE(連結実質赤字比率に係る赤字・黒字の構成分析!J$34,"▲", "-")), 2)), NA())</f>
        <v>1.47</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890</v>
      </c>
      <c r="E42" s="182"/>
      <c r="F42" s="182"/>
      <c r="G42" s="182">
        <f>'実質公債費比率（分子）の構造'!L$52</f>
        <v>985</v>
      </c>
      <c r="H42" s="182"/>
      <c r="I42" s="182"/>
      <c r="J42" s="182">
        <f>'実質公債費比率（分子）の構造'!M$52</f>
        <v>1029</v>
      </c>
      <c r="K42" s="182"/>
      <c r="L42" s="182"/>
      <c r="M42" s="182">
        <f>'実質公債費比率（分子）の構造'!N$52</f>
        <v>1032</v>
      </c>
      <c r="N42" s="182"/>
      <c r="O42" s="182"/>
      <c r="P42" s="182">
        <f>'実質公債費比率（分子）の構造'!O$52</f>
        <v>1034</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f>'実質公債費比率（分子）の構造'!O$51</f>
        <v>0</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29</v>
      </c>
      <c r="C45" s="182"/>
      <c r="D45" s="182"/>
      <c r="E45" s="182">
        <f>'実質公債費比率（分子）の構造'!L$49</f>
        <v>34</v>
      </c>
      <c r="F45" s="182"/>
      <c r="G45" s="182"/>
      <c r="H45" s="182">
        <f>'実質公債費比率（分子）の構造'!M$49</f>
        <v>34</v>
      </c>
      <c r="I45" s="182"/>
      <c r="J45" s="182"/>
      <c r="K45" s="182">
        <f>'実質公債費比率（分子）の構造'!N$49</f>
        <v>34</v>
      </c>
      <c r="L45" s="182"/>
      <c r="M45" s="182"/>
      <c r="N45" s="182">
        <f>'実質公債費比率（分子）の構造'!O$49</f>
        <v>35</v>
      </c>
      <c r="O45" s="182"/>
      <c r="P45" s="182"/>
    </row>
    <row r="46" spans="1:16" x14ac:dyDescent="0.15">
      <c r="A46" s="182" t="s">
        <v>67</v>
      </c>
      <c r="B46" s="182">
        <f>'実質公債費比率（分子）の構造'!K$48</f>
        <v>192</v>
      </c>
      <c r="C46" s="182"/>
      <c r="D46" s="182"/>
      <c r="E46" s="182">
        <f>'実質公債費比率（分子）の構造'!L$48</f>
        <v>217</v>
      </c>
      <c r="F46" s="182"/>
      <c r="G46" s="182"/>
      <c r="H46" s="182">
        <f>'実質公債費比率（分子）の構造'!M$48</f>
        <v>225</v>
      </c>
      <c r="I46" s="182"/>
      <c r="J46" s="182"/>
      <c r="K46" s="182">
        <f>'実質公債費比率（分子）の構造'!N$48</f>
        <v>246</v>
      </c>
      <c r="L46" s="182"/>
      <c r="M46" s="182"/>
      <c r="N46" s="182">
        <f>'実質公債費比率（分子）の構造'!O$48</f>
        <v>269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1223</v>
      </c>
      <c r="C49" s="182"/>
      <c r="D49" s="182"/>
      <c r="E49" s="182">
        <f>'実質公債費比率（分子）の構造'!L$45</f>
        <v>1336</v>
      </c>
      <c r="F49" s="182"/>
      <c r="G49" s="182"/>
      <c r="H49" s="182">
        <f>'実質公債費比率（分子）の構造'!M$45</f>
        <v>1277</v>
      </c>
      <c r="I49" s="182"/>
      <c r="J49" s="182"/>
      <c r="K49" s="182">
        <f>'実質公債費比率（分子）の構造'!N$45</f>
        <v>1294</v>
      </c>
      <c r="L49" s="182"/>
      <c r="M49" s="182"/>
      <c r="N49" s="182">
        <f>'実質公債費比率（分子）の構造'!O$45</f>
        <v>1313</v>
      </c>
      <c r="O49" s="182"/>
      <c r="P49" s="182"/>
    </row>
    <row r="50" spans="1:16" x14ac:dyDescent="0.15">
      <c r="A50" s="182" t="s">
        <v>71</v>
      </c>
      <c r="B50" s="182" t="e">
        <f>NA()</f>
        <v>#N/A</v>
      </c>
      <c r="C50" s="182">
        <f>IF(ISNUMBER('実質公債費比率（分子）の構造'!K$53),'実質公債費比率（分子）の構造'!K$53,NA())</f>
        <v>554</v>
      </c>
      <c r="D50" s="182" t="e">
        <f>NA()</f>
        <v>#N/A</v>
      </c>
      <c r="E50" s="182" t="e">
        <f>NA()</f>
        <v>#N/A</v>
      </c>
      <c r="F50" s="182">
        <f>IF(ISNUMBER('実質公債費比率（分子）の構造'!L$53),'実質公債費比率（分子）の構造'!L$53,NA())</f>
        <v>602</v>
      </c>
      <c r="G50" s="182" t="e">
        <f>NA()</f>
        <v>#N/A</v>
      </c>
      <c r="H50" s="182" t="e">
        <f>NA()</f>
        <v>#N/A</v>
      </c>
      <c r="I50" s="182">
        <f>IF(ISNUMBER('実質公債費比率（分子）の構造'!M$53),'実質公債費比率（分子）の構造'!M$53,NA())</f>
        <v>507</v>
      </c>
      <c r="J50" s="182" t="e">
        <f>NA()</f>
        <v>#N/A</v>
      </c>
      <c r="K50" s="182" t="e">
        <f>NA()</f>
        <v>#N/A</v>
      </c>
      <c r="L50" s="182">
        <f>IF(ISNUMBER('実質公債費比率（分子）の構造'!N$53),'実質公債費比率（分子）の構造'!N$53,NA())</f>
        <v>542</v>
      </c>
      <c r="M50" s="182" t="e">
        <f>NA()</f>
        <v>#N/A</v>
      </c>
      <c r="N50" s="182" t="e">
        <f>NA()</f>
        <v>#N/A</v>
      </c>
      <c r="O50" s="182">
        <f>IF(ISNUMBER('実質公債費比率（分子）の構造'!O$53),'実質公債費比率（分子）の構造'!O$53,NA())</f>
        <v>583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10238</v>
      </c>
      <c r="E56" s="181"/>
      <c r="F56" s="181"/>
      <c r="G56" s="181">
        <f>'将来負担比率（分子）の構造'!J$52</f>
        <v>10559</v>
      </c>
      <c r="H56" s="181"/>
      <c r="I56" s="181"/>
      <c r="J56" s="181">
        <f>'将来負担比率（分子）の構造'!K$52</f>
        <v>11275</v>
      </c>
      <c r="K56" s="181"/>
      <c r="L56" s="181"/>
      <c r="M56" s="181">
        <f>'将来負担比率（分子）の構造'!L$52</f>
        <v>11385</v>
      </c>
      <c r="N56" s="181"/>
      <c r="O56" s="181"/>
      <c r="P56" s="181">
        <f>'将来負担比率（分子）の構造'!M$52</f>
        <v>11912</v>
      </c>
    </row>
    <row r="57" spans="1:16" x14ac:dyDescent="0.15">
      <c r="A57" s="181" t="s">
        <v>42</v>
      </c>
      <c r="B57" s="181"/>
      <c r="C57" s="181"/>
      <c r="D57" s="181">
        <f>'将来負担比率（分子）の構造'!I$51</f>
        <v>654</v>
      </c>
      <c r="E57" s="181"/>
      <c r="F57" s="181"/>
      <c r="G57" s="181">
        <f>'将来負担比率（分子）の構造'!J$51</f>
        <v>599</v>
      </c>
      <c r="H57" s="181"/>
      <c r="I57" s="181"/>
      <c r="J57" s="181">
        <f>'将来負担比率（分子）の構造'!K$51</f>
        <v>556</v>
      </c>
      <c r="K57" s="181"/>
      <c r="L57" s="181"/>
      <c r="M57" s="181">
        <f>'将来負担比率（分子）の構造'!L$51</f>
        <v>488</v>
      </c>
      <c r="N57" s="181"/>
      <c r="O57" s="181"/>
      <c r="P57" s="181">
        <f>'将来負担比率（分子）の構造'!M$51</f>
        <v>461</v>
      </c>
    </row>
    <row r="58" spans="1:16" x14ac:dyDescent="0.15">
      <c r="A58" s="181" t="s">
        <v>41</v>
      </c>
      <c r="B58" s="181"/>
      <c r="C58" s="181"/>
      <c r="D58" s="181">
        <f>'将来負担比率（分子）の構造'!I$50</f>
        <v>7698</v>
      </c>
      <c r="E58" s="181"/>
      <c r="F58" s="181"/>
      <c r="G58" s="181">
        <f>'将来負担比率（分子）の構造'!J$50</f>
        <v>8930</v>
      </c>
      <c r="H58" s="181"/>
      <c r="I58" s="181"/>
      <c r="J58" s="181">
        <f>'将来負担比率（分子）の構造'!K$50</f>
        <v>9220</v>
      </c>
      <c r="K58" s="181"/>
      <c r="L58" s="181"/>
      <c r="M58" s="181">
        <f>'将来負担比率（分子）の構造'!L$50</f>
        <v>8644</v>
      </c>
      <c r="N58" s="181"/>
      <c r="O58" s="181"/>
      <c r="P58" s="181">
        <f>'将来負担比率（分子）の構造'!M$50</f>
        <v>8309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1890</v>
      </c>
      <c r="C62" s="181"/>
      <c r="D62" s="181"/>
      <c r="E62" s="181">
        <f>'将来負担比率（分子）の構造'!J$45</f>
        <v>1895</v>
      </c>
      <c r="F62" s="181"/>
      <c r="G62" s="181"/>
      <c r="H62" s="181">
        <f>'将来負担比率（分子）の構造'!K$45</f>
        <v>1845</v>
      </c>
      <c r="I62" s="181"/>
      <c r="J62" s="181"/>
      <c r="K62" s="181">
        <f>'将来負担比率（分子）の構造'!L$45</f>
        <v>1755</v>
      </c>
      <c r="L62" s="181"/>
      <c r="M62" s="181"/>
      <c r="N62" s="181">
        <f>'将来負担比率（分子）の構造'!M$45</f>
        <v>1717</v>
      </c>
      <c r="O62" s="181"/>
      <c r="P62" s="181"/>
    </row>
    <row r="63" spans="1:16" x14ac:dyDescent="0.15">
      <c r="A63" s="181" t="s">
        <v>34</v>
      </c>
      <c r="B63" s="181">
        <f>'将来負担比率（分子）の構造'!I$44</f>
        <v>165</v>
      </c>
      <c r="C63" s="181"/>
      <c r="D63" s="181"/>
      <c r="E63" s="181">
        <f>'将来負担比率（分子）の構造'!J$44</f>
        <v>152</v>
      </c>
      <c r="F63" s="181"/>
      <c r="G63" s="181"/>
      <c r="H63" s="181">
        <f>'将来負担比率（分子）の構造'!K$44</f>
        <v>140</v>
      </c>
      <c r="I63" s="181"/>
      <c r="J63" s="181"/>
      <c r="K63" s="181">
        <f>'将来負担比率（分子）の構造'!L$44</f>
        <v>122</v>
      </c>
      <c r="L63" s="181"/>
      <c r="M63" s="181"/>
      <c r="N63" s="181">
        <f>'将来負担比率（分子）の構造'!M$44</f>
        <v>182</v>
      </c>
      <c r="O63" s="181"/>
      <c r="P63" s="181"/>
    </row>
    <row r="64" spans="1:16" x14ac:dyDescent="0.15">
      <c r="A64" s="181" t="s">
        <v>33</v>
      </c>
      <c r="B64" s="181">
        <f>'将来負担比率（分子）の構造'!I$43</f>
        <v>3467</v>
      </c>
      <c r="C64" s="181"/>
      <c r="D64" s="181"/>
      <c r="E64" s="181">
        <f>'将来負担比率（分子）の構造'!J$43</f>
        <v>3606</v>
      </c>
      <c r="F64" s="181"/>
      <c r="G64" s="181"/>
      <c r="H64" s="181">
        <f>'将来負担比率（分子）の構造'!K$43</f>
        <v>3861</v>
      </c>
      <c r="I64" s="181"/>
      <c r="J64" s="181"/>
      <c r="K64" s="181">
        <f>'将来負担比率（分子）の構造'!L$43</f>
        <v>4084</v>
      </c>
      <c r="L64" s="181"/>
      <c r="M64" s="181"/>
      <c r="N64" s="181">
        <f>'将来負担比率（分子）の構造'!M$43</f>
        <v>4174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12560</v>
      </c>
      <c r="C66" s="181"/>
      <c r="D66" s="181"/>
      <c r="E66" s="181">
        <f>'将来負担比率（分子）の構造'!J$41</f>
        <v>12940</v>
      </c>
      <c r="F66" s="181"/>
      <c r="G66" s="181"/>
      <c r="H66" s="181">
        <f>'将来負担比率（分子）の構造'!K$41</f>
        <v>13831</v>
      </c>
      <c r="I66" s="181"/>
      <c r="J66" s="181"/>
      <c r="K66" s="181">
        <f>'将来負担比率（分子）の構造'!L$41</f>
        <v>14035</v>
      </c>
      <c r="L66" s="181"/>
      <c r="M66" s="181"/>
      <c r="N66" s="181">
        <f>'将来負担比率（分子）の構造'!M$41</f>
        <v>14568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1151</v>
      </c>
      <c r="C72" s="185">
        <f>基金残高に係る経年分析!G55</f>
        <v>814</v>
      </c>
      <c r="D72" s="185">
        <f>基金残高に係る経年分析!H55</f>
        <v>455</v>
      </c>
    </row>
    <row r="73" spans="1:16" x14ac:dyDescent="0.15">
      <c r="A73" s="184" t="s">
        <v>78</v>
      </c>
      <c r="B73" s="185">
        <f>基金残高に係る経年分析!F56</f>
        <v>1442</v>
      </c>
      <c r="C73" s="185">
        <f>基金残高に係る経年分析!G56</f>
        <v>1257</v>
      </c>
      <c r="D73" s="185">
        <f>基金残高に係る経年分析!H56</f>
        <v>882</v>
      </c>
    </row>
    <row r="74" spans="1:16" x14ac:dyDescent="0.15">
      <c r="A74" s="184" t="s">
        <v>79</v>
      </c>
      <c r="B74" s="185">
        <f>基金残高に係る経年分析!F57</f>
        <v>6782</v>
      </c>
      <c r="C74" s="185">
        <f>基金残高に係る経年分析!G57</f>
        <v>6839</v>
      </c>
      <c r="D74" s="185">
        <f>基金残高に係る経年分析!H57</f>
        <v>7150</v>
      </c>
    </row>
  </sheetData>
  <sheetProtection algorithmName="SHA-512" hashValue="FCTruyXD6qdYUoTG8g10Bp0xcM1lEPlJo5xiMhSiklB/oljMbxulw/Ew3IzG2zwkLtdJMdmKAd/k/RoaVxEKfw==" saltValue="caETud7TMFNZakK0wPKD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2021-03-03T02:31:17Z</cp:lastPrinted>
  <dcterms:created xsi:type="dcterms:W3CDTF">2021-02-05T04:36:57Z</dcterms:created>
  <dcterms:modified xsi:type="dcterms:W3CDTF">2021-10-01T01:51:20Z</dcterms:modified>
  <cp:category/>
</cp:coreProperties>
</file>